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https://regioncentral-my.sharepoint.com/personal/fernanda_lopez_regioncentralrape_gov_co/Documents/2024/Plan de Acción/"/>
    </mc:Choice>
  </mc:AlternateContent>
  <xr:revisionPtr revIDLastSave="36" documentId="8_{F84BD203-FAB1-4D3D-A569-1B289C8D3515}" xr6:coauthVersionLast="47" xr6:coauthVersionMax="47" xr10:uidLastSave="{AF1ED149-3FD0-4A7A-A517-837073F75868}"/>
  <bookViews>
    <workbookView xWindow="-120" yWindow="-120" windowWidth="29040" windowHeight="15840" xr2:uid="{C725A411-E1FD-4C51-B156-2673A36D14F2}"/>
  </bookViews>
  <sheets>
    <sheet name="Plan de Acción Institucional" sheetId="1" r:id="rId1"/>
  </sheets>
  <definedNames>
    <definedName name="_xlnm._FilterDatabase" localSheetId="0" hidden="1">'Plan de Acción Institucional'!$A$4:$T$78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T71" i="1" l="1"/>
  <c r="O23" i="1"/>
  <c r="O33" i="1"/>
  <c r="O77" i="1"/>
  <c r="O60" i="1"/>
  <c r="T41" i="1"/>
  <c r="P77" i="1"/>
  <c r="T68" i="1"/>
  <c r="T70" i="1"/>
  <c r="T76" i="1"/>
  <c r="T72" i="1"/>
  <c r="T59" i="1"/>
  <c r="T58" i="1"/>
  <c r="T57" i="1"/>
  <c r="T56" i="1"/>
  <c r="T55" i="1"/>
  <c r="T65" i="1"/>
  <c r="T63" i="1"/>
  <c r="T62" i="1"/>
  <c r="T61" i="1"/>
  <c r="T50" i="1"/>
  <c r="T49" i="1"/>
  <c r="T47" i="1"/>
  <c r="T46" i="1"/>
  <c r="T45" i="1"/>
  <c r="T40" i="1"/>
  <c r="S44" i="1"/>
  <c r="T39" i="1"/>
  <c r="T38" i="1"/>
  <c r="T37" i="1"/>
  <c r="T36" i="1"/>
  <c r="T35" i="1"/>
  <c r="O20" i="1"/>
  <c r="P33" i="1"/>
  <c r="T31" i="1"/>
  <c r="T32" i="1"/>
  <c r="T30" i="1"/>
  <c r="T29" i="1"/>
  <c r="T28" i="1"/>
  <c r="T26" i="1"/>
  <c r="T25" i="1"/>
  <c r="T12" i="1"/>
  <c r="T13" i="1"/>
  <c r="T11" i="1"/>
  <c r="T7" i="1"/>
  <c r="T8" i="1"/>
  <c r="T9" i="1"/>
  <c r="T6" i="1"/>
  <c r="O14" i="1"/>
  <c r="O67" i="1"/>
  <c r="O54" i="1"/>
  <c r="O10" i="1"/>
  <c r="O44" i="1"/>
  <c r="S23" i="1"/>
  <c r="R23" i="1"/>
  <c r="Q23" i="1"/>
  <c r="P23" i="1"/>
  <c r="P44" i="1"/>
  <c r="Q60" i="1"/>
  <c r="P60" i="1"/>
  <c r="T24" i="1"/>
  <c r="T33" i="1" s="1"/>
  <c r="S33" i="1"/>
  <c r="R20" i="1"/>
  <c r="P10" i="1"/>
  <c r="S77" i="1"/>
  <c r="R77" i="1"/>
  <c r="Q77" i="1"/>
  <c r="S67" i="1"/>
  <c r="R67" i="1"/>
  <c r="Q67" i="1"/>
  <c r="P67" i="1"/>
  <c r="S60" i="1"/>
  <c r="R60" i="1"/>
  <c r="S54" i="1"/>
  <c r="R54" i="1"/>
  <c r="Q54" i="1"/>
  <c r="P54" i="1"/>
  <c r="R44" i="1"/>
  <c r="Q44" i="1"/>
  <c r="R33" i="1"/>
  <c r="Q33" i="1"/>
  <c r="T21" i="1"/>
  <c r="T23" i="1" s="1"/>
  <c r="S20" i="1"/>
  <c r="Q20" i="1"/>
  <c r="P20" i="1"/>
  <c r="T15" i="1"/>
  <c r="S14" i="1"/>
  <c r="R14" i="1"/>
  <c r="Q14" i="1"/>
  <c r="P14" i="1"/>
  <c r="S10" i="1"/>
  <c r="R10" i="1"/>
  <c r="Q10" i="1"/>
  <c r="O34" i="1" l="1"/>
  <c r="O78" i="1" s="1"/>
  <c r="T44" i="1"/>
  <c r="T54" i="1"/>
  <c r="T67" i="1"/>
  <c r="R34" i="1"/>
  <c r="T14" i="1"/>
  <c r="T20" i="1"/>
  <c r="T10" i="1"/>
  <c r="T60" i="1"/>
  <c r="S78" i="1"/>
  <c r="Q34" i="1"/>
  <c r="T77" i="1"/>
  <c r="Q78" i="1"/>
  <c r="P34" i="1"/>
  <c r="S34" i="1"/>
  <c r="R78" i="1"/>
  <c r="P78" i="1"/>
  <c r="T34" i="1" l="1"/>
  <c r="T78" i="1" s="1"/>
</calcChain>
</file>

<file path=xl/sharedStrings.xml><?xml version="1.0" encoding="utf-8"?>
<sst xmlns="http://schemas.openxmlformats.org/spreadsheetml/2006/main" count="389" uniqueCount="258">
  <si>
    <t>SECCIÓN 2: ACTIVIDADES Y PRODUCTOS</t>
  </si>
  <si>
    <t>SECCIÓN 3:SEGUIMIENTO</t>
  </si>
  <si>
    <t>AÑO</t>
  </si>
  <si>
    <t>CATEGORIA</t>
  </si>
  <si>
    <t>DEPENDENCIA</t>
  </si>
  <si>
    <t>EJE / PROCESO</t>
  </si>
  <si>
    <t>HECHO REGIONAL</t>
  </si>
  <si>
    <t>OBEJTIVO ESTRATÉGICO</t>
  </si>
  <si>
    <t>ESTRATEGIA</t>
  </si>
  <si>
    <t>PROGRAMA</t>
  </si>
  <si>
    <t>MEGA - META CUATRIENAL
2021-2024</t>
  </si>
  <si>
    <t>PROYECTO DE INVERSIÓN</t>
  </si>
  <si>
    <t>INDICADOR DE PRODUCTO PRE</t>
  </si>
  <si>
    <t>META DE LA VIGENCIA (PRE)</t>
  </si>
  <si>
    <t>ACTIVIDAD</t>
  </si>
  <si>
    <t>ENTREGABLE</t>
  </si>
  <si>
    <t>VALOR 2024</t>
  </si>
  <si>
    <t>Programación Actividades trimestre I</t>
  </si>
  <si>
    <t>Programación Actividades trimestre II</t>
  </si>
  <si>
    <t>Programación Actividades trimestre III</t>
  </si>
  <si>
    <t>Programación Actividades trimestre IV</t>
  </si>
  <si>
    <t>%Total Programado Actividades</t>
  </si>
  <si>
    <t>POAI.2024</t>
  </si>
  <si>
    <t>Dirección Administrativa y Financiera</t>
  </si>
  <si>
    <t>Gestión de TIC</t>
  </si>
  <si>
    <t>N/A</t>
  </si>
  <si>
    <t>La Región Central promueve la generación de valor público con acciones innovadoras de gestión pública que garantice la eficiencia y efectividad de la Región Central que involucran los procesos administrativos de la entidad.</t>
  </si>
  <si>
    <t xml:space="preserve">Generación de capacidades institucionales que contribuyan a la mejora continúa del desempeño administrativo de la RAP-E Región Central </t>
  </si>
  <si>
    <t xml:space="preserve">Tecnologías de la información </t>
  </si>
  <si>
    <t>Sinergia Institucional</t>
  </si>
  <si>
    <t>Fortalecimiento de la gestión institucional de la RAP-E Región Central</t>
  </si>
  <si>
    <t>(%) Elementos habilitadores de la política de Gobierno Digital adoptados</t>
  </si>
  <si>
    <t>Quince por ciento (15%)  de los elementos habilitadores de la política de gobierno digital adoptados</t>
  </si>
  <si>
    <t>Gestionar la operación de la mesa de ayuda interna para garantizar la prestación del soporte técnico requerido por las diferentes dependencias.</t>
  </si>
  <si>
    <t>Cuatro (4) informes de los servicios atendidos</t>
  </si>
  <si>
    <t>Gestionar el cien por ciento (100%) delas necesidades priorizadas para los habilitadores de la política de gobierno digital</t>
  </si>
  <si>
    <t>Cuatro (4) informes de disponibilidad de la plataforma tecnológica de la RAP-E  Región Central</t>
  </si>
  <si>
    <t>Formular la política de seguridad de la información</t>
  </si>
  <si>
    <t xml:space="preserve">Una (1) política de seguridad  de la información
</t>
  </si>
  <si>
    <t>Revisar y ajustar la propuesta de PETI</t>
  </si>
  <si>
    <t>Un (1) PETI aprobado</t>
  </si>
  <si>
    <t>PRE 2021-2024</t>
  </si>
  <si>
    <t>POAI. 2024</t>
  </si>
  <si>
    <t>Gestión Documental</t>
  </si>
  <si>
    <t>Generación de capacidades institucionales que contribuyan a la mejora continúa del desempeño administrativo de la Región Central RAP-E</t>
  </si>
  <si>
    <t>(%) Sistema de gestión documental electrónico de archivo - SGDEA diseñado</t>
  </si>
  <si>
    <t>50% del sistema de gestión documental  electrónico de archivo - SGDEA diseñado</t>
  </si>
  <si>
    <t>Diseñar el sistema de gestión documental electrónico de archivo SGDEA</t>
  </si>
  <si>
    <t>Un (1) sistema de gestión documental diseñado</t>
  </si>
  <si>
    <t>Organizar la serie contratos gestionados durante los años 2019-2020</t>
  </si>
  <si>
    <t>Formular el sistema integrado de conservación SIC</t>
  </si>
  <si>
    <t>Despacho de Gerencia - Asesoría de Comunicaciones</t>
  </si>
  <si>
    <t>Comunicación Institucional</t>
  </si>
  <si>
    <t>Comunicaciones</t>
  </si>
  <si>
    <t>Generación de Opinión Pública</t>
  </si>
  <si>
    <t>(No) de contenidos editoriales producidos por la RAP-E Región Central difundidos en medios de comunicación</t>
  </si>
  <si>
    <t xml:space="preserve">150 contenidos editoriales producidos por la RAP-E Región central difundidos en medios de comunicación </t>
  </si>
  <si>
    <t>Difundir eventos y reuniones que la RAP-E organice o en los que participe</t>
  </si>
  <si>
    <t>Un  (1)  plan estratégico de comunicaciones diseñado y ejecutado para la socialización de la gestión de la entidad</t>
  </si>
  <si>
    <t>(No) de piezas audiovisuales, gráficas o sonoras para la comunicación institucional externa e interna divulgadas</t>
  </si>
  <si>
    <t>330 piezas audiovisuales, gráficas o sonoras para la comunicación institucional externa e interna divulgada</t>
  </si>
  <si>
    <t>(%) Portal web institucional mantenido y actualizado conforme a los lineamientos para la transparencia y el acceso a la información</t>
  </si>
  <si>
    <t>90% del portal web institucional mantenido y actualizado conforme a los lineamientos para la transparencia y el acceso a la información.</t>
  </si>
  <si>
    <t>Oficina Asesora de Planeación Institucional</t>
  </si>
  <si>
    <t>Direccionamiento Estratégico</t>
  </si>
  <si>
    <t>Fortalecimiento Institucional</t>
  </si>
  <si>
    <t xml:space="preserve">Fortalecimiento de la gestión institucional de la RAP-E Región Central </t>
  </si>
  <si>
    <t>(%) proyectos de inversión formulados en la MGA - WEB</t>
  </si>
  <si>
    <t>100% de proyectos de inversión formulados en la MGA WEB</t>
  </si>
  <si>
    <t xml:space="preserve">Administrar  la MGA WEB para el cague de los proyectos de inversión formulados  en la vigencia
</t>
  </si>
  <si>
    <t>Proyectos de inversión formulados en  la vigencia cargados en la MGA WEB</t>
  </si>
  <si>
    <t xml:space="preserve">Apoyar la formulación del Plan Regional de Ejecución 2025-2030 junto con la formulación y evaluación de proyectos
</t>
  </si>
  <si>
    <t>Administración del SIG</t>
  </si>
  <si>
    <t>Agilización de Procesos</t>
  </si>
  <si>
    <t>(No) Mapa de procesos actualizados</t>
  </si>
  <si>
    <t>Fortalecimiento del Modelo integrado de Planeación y gestión MIPG de la RAP-E Región Central</t>
  </si>
  <si>
    <t>Consolidar y actualizar el normograma institucional
Apoyar la reglamentación, puesta en marcha y funcionamiento del Consejo Asesor</t>
  </si>
  <si>
    <t>Un (1) normograma consolidado y actualizado (para los 13 procesos) 
Reglamentación del Consejo Asesor y Actas de sesión</t>
  </si>
  <si>
    <t>Actualizar los procedimientos de los trece (13) procesos
Actualizar mapa de riesgos.
Hacer Seguimiento al plan de mejoramiento
Reportar el Índice de transparencia institucional
Elaborar y hacer seguimiento al  programa de transparencia y ética pública de la vigencia 2024. (Plan anticorrupción)
Elaborar la Estrategia de participación ciudadana y hacer seguimiento.</t>
  </si>
  <si>
    <t>Trece (13) procesos actualizados</t>
  </si>
  <si>
    <t xml:space="preserve">Aplicar instrumentos de  autodiagnósticos de la entidad y consolidar el plan de mejoramiento correspondiente.
</t>
  </si>
  <si>
    <t>Dos (2) informes semestral de aplicación de autodiagnósticos y plan de mejoramiento consolidado.</t>
  </si>
  <si>
    <t>Hacer seguimiento y presentar informe semestral del comportamiento de la estrategia.</t>
  </si>
  <si>
    <t>Dos (2) informes de seguimiento de la  estrategia de participación ciudadana.</t>
  </si>
  <si>
    <t>Apoyar la actualización de procedimientos y mantener actualizado el SharePoint.</t>
  </si>
  <si>
    <t>Procedimientos actualizados para los 13 procesos.</t>
  </si>
  <si>
    <t>Apoyar las actividades necesarias para el cumplimiento de los parámetros del índice de transparencia.</t>
  </si>
  <si>
    <t>Dos (2) informe de actualización de parámetros de  índice de transparencia</t>
  </si>
  <si>
    <t>Elaborar  la Estrategia de rendición de cuentas 2024.</t>
  </si>
  <si>
    <t>Una (1) Estrategia de rendición de cuentas 2024.</t>
  </si>
  <si>
    <t>Organizar el Evento de rendición de cuentas 2024</t>
  </si>
  <si>
    <t>Un (1) Evento de rendición de cuentas 2024.</t>
  </si>
  <si>
    <t>Actualizar la documentación asociada  a la rendición de cuentas</t>
  </si>
  <si>
    <t xml:space="preserve">Documentación de rendición de cuentas actualizada. </t>
  </si>
  <si>
    <t xml:space="preserve"> Fortalecimiento Institucional</t>
  </si>
  <si>
    <t>Dirección de Planificación, Gestión y Ejecución de Proyectos</t>
  </si>
  <si>
    <t xml:space="preserve">Eje de Competitividad y Proyección Internacional </t>
  </si>
  <si>
    <t>La Región Central ha logrado activar una comunidad regional del conocimiento basada en la innovación para dinamizar la economía regional</t>
  </si>
  <si>
    <t>Impulsar el desarrollo de industrias sostenible de alto valor agregado en especial el turismo, soportados en una comunidad regional del conocimiento, que dinamicen la economía y con ello generar bienestar económico y social reduciéndose así las disparidades entre los territorios de la región.</t>
  </si>
  <si>
    <t>Especialización (Fomento de la Investigación, Desarrollo e Innovación)</t>
  </si>
  <si>
    <t>Posicionamiento de la región como destino turístico</t>
  </si>
  <si>
    <t>Variación positiva en el índice de competitividad Departamental de la Región Central</t>
  </si>
  <si>
    <t>Posicionamiento
de la Región
Central como
destino turístico
sostenible</t>
  </si>
  <si>
    <t>(No) de instrumentos de planeación regional de turismo formulado y socializado</t>
  </si>
  <si>
    <t>Un (1) instrumento de planeación regional de turismo formulado y socializado.</t>
  </si>
  <si>
    <t>Diagnosticar y formular técnicamente una visión de futuro prospectiva para el desarrollo sostenible del sector turismo en la Región Central.
Construir la agenda preparatoria del Plan regional para el sector turismo de la Región Central.
Co-crear con los asociados el Plan Regional para el sector turismo de la Región Central.
Socializar el Plan Regional para el sector turismo de la Región Central</t>
  </si>
  <si>
    <t>Un (1) plan regional para el sector turismo formulado y socializado</t>
  </si>
  <si>
    <t>(No)  proyectos regionales para la competitividad e innovación de la Región central presentados</t>
  </si>
  <si>
    <t>Un (1) proyecto regional para la competitividad e innovación de la Región Central presentados.</t>
  </si>
  <si>
    <t xml:space="preserve">
Formular y presentar al interior de la entidad el proyecto para la promoción y posicionamiento de la Región central a nivel nacional e internacional, como destino turístico de naturaleza y aventura.
Formular y presentar el proyecto para la promoción, posicionamiento de la RAP-E Región Central a nivel nacional e internacional, como destino turístico de naturaleza de aventura ante un fondo o mecanismo de financiación o subvención.
</t>
  </si>
  <si>
    <t>Un (1) proyecto presentado ante diferentes mecanismos de financiación,  o subvención "Proyecto para la promoción, posicionamiento de la región Central a nivel nacional e internacional como destino turístico de naturaleza y aventura".</t>
  </si>
  <si>
    <t>(%) Plan estratégico de posicionamiento de marcas RAP-E Región Central implementado</t>
  </si>
  <si>
    <t>100% del Plan estratégico de posicionamiento de marcas de la RAP-E Región Central implementado</t>
  </si>
  <si>
    <t>Diseñar el plan estratégico de mercadeo y posicionamiento de marca para promover las acciones institucionales de la RAP-E Región Central.
Gestionar el relacionamiento público y privado de actores interesados en promover las marcas RAP-E Región Central.</t>
  </si>
  <si>
    <t>Un (1) Plan estratégico de mercadeo y  posicionamiento de marcas Región Central formulado e implementado.</t>
  </si>
  <si>
    <t>POAI 2024</t>
  </si>
  <si>
    <t>Consolidación de la Región Central como destino turístico sostenible y competitivo</t>
  </si>
  <si>
    <t>(No) Productos turísticos diseñados e implementados.</t>
  </si>
  <si>
    <t>Dos (2) Productos turísticos diseñados e implementados.</t>
  </si>
  <si>
    <t>Identificar atractivos turísticos de relevancia estratégica en la Región Central.
Construir una narrativa de la oferta de valor en torno al destino turístico y sus segmentos</t>
  </si>
  <si>
    <t>1 diseño producto turístico trasandina segmento Tolima implementado
1  diseño producto turístico trasandina segmento Huila implementado</t>
  </si>
  <si>
    <t>(No) Prestadores turísticos de la Región central participantes en acciones de fortalecimiento y calidad turística</t>
  </si>
  <si>
    <t>100 prestadores turísticos de la Región Central participantes en acciones de fortalecimiento y calidad turística.</t>
  </si>
  <si>
    <t xml:space="preserve">Convocar a actores territoriales para fortalecer las capacidades y competencias en torno a temas estratégicos asociados al sector turístico.
Realizar eventos de formación para fortalecer las capacidades y competencias en torno a temas estratégicos asociados al sector turístico.
</t>
  </si>
  <si>
    <t xml:space="preserve">
5 operadores turísticos ofertando destinos Región Central a nivel Nacional e internacional
100  operadores turísticos con competencias fortalecidas
</t>
  </si>
  <si>
    <t>Proyección internacional</t>
  </si>
  <si>
    <t>Relacionamiento estratégico con actores nacionales e internacionales</t>
  </si>
  <si>
    <t>Consolidación  de la Región Central como destino turístico sostenible</t>
  </si>
  <si>
    <t>(No) Acciones de promoción y posicionamiento del sector turismo en la Región Central realizadas</t>
  </si>
  <si>
    <t>Cinco (5) Acciones de promoción y posicionamiento del sector turismo en la Región Central realizadas.</t>
  </si>
  <si>
    <t>Seleccionar las rutas priorizadas para el mantenimiento dentro del programa BICIREGION
Ejecutar el mantenimiento de las rutas priorizadas del programa BICIREGIÓN
Realizar acciones de promoción y posicionamiento del programa biciregión de la Región Central.</t>
  </si>
  <si>
    <t xml:space="preserve">Un (1) plan de mantenimiento de las rutas del programa BICIREGIÓN ejecutado
Cuatro (4) acciones de promoción y posicionamiento del programa biciregión de la Región Central
</t>
  </si>
  <si>
    <t>Diversificación (Presencia en nuevos mercados)</t>
  </si>
  <si>
    <t>Especialización inteligente</t>
  </si>
  <si>
    <t>(No) Agenda de competitividad e innovación de la RAP-E Región Central desarrollada y socializada con los actores territoriales de la Región Central.</t>
  </si>
  <si>
    <t>Una (1) Agenda de competitividad e innovación de la RAP-E Región Central desarrollada y socializada con los actores territoriales de la Región Central</t>
  </si>
  <si>
    <t>Intercambiar experiencias territoriales con los comités regionales de innovación y competitividad CRC para el fortalecimiento de la agenda de competitividad regional.
Concertar e implementar la agenda de trabajo con los asociados de la RAP-E Región Central, frente al acuerdo del uso de la bicicleta.</t>
  </si>
  <si>
    <t>Dos (2) eventos de intercambio de experiencias con los actores territoriales, en torno a la agenda de competitividad de la Región Central.</t>
  </si>
  <si>
    <t xml:space="preserve">Eje de Infraestructura de Transporte, Logística y Servicios Públicos  </t>
  </si>
  <si>
    <t>La Región Central es la promotora del sistema logístico regional para mejorar la competitividad y el desarrollo sostenible</t>
  </si>
  <si>
    <t>Gestionar la infraestructura de transporte, prestación de servicios y fortalecimiento institucional que permita la puesta en marcha de corredores logísticos regionales.</t>
  </si>
  <si>
    <t>Fortalecer los servicios logísticos y de infraestructura de la Región Central articulados a la política logística nacional</t>
  </si>
  <si>
    <t>Promover el funcionamiento de corredores logísticos regionales, mediante el desarrollo de infraestructura física, tecnológica y la armonización de políticas a escala supra departamental</t>
  </si>
  <si>
    <t>Planeación integral de la infraestructura física</t>
  </si>
  <si>
    <t xml:space="preserve">Fortalecimiento de los servicios de infraestructura de transporte, logística y servicios públicos de la Región Central articulados a la política nacional </t>
  </si>
  <si>
    <t>(No) familias logísticas evaluadas y mejoradas mediante modelación</t>
  </si>
  <si>
    <t>Cuatro  (4) familias logísticas evaluadas y mejoradas mediante modelación</t>
  </si>
  <si>
    <t>Generar un modelo de simulación y optimización para mejorar la operación de los corredores logísticos en la Región Central.</t>
  </si>
  <si>
    <t xml:space="preserve">Una (1) herramienta de modelación de la red logística regional.  </t>
  </si>
  <si>
    <t>(No) Corredores logísticos regionales diseñados y transferidos</t>
  </si>
  <si>
    <t>Tres (3) corredores logísticos regionales diseñados y transferidos</t>
  </si>
  <si>
    <t>Transferir el conocimiento de la Red logística regional</t>
  </si>
  <si>
    <t>Generar un modelo de autoabastecimiento energético comunitario con fuentes de energía no convencionales renovables en la Región central.</t>
  </si>
  <si>
    <t>Un (1) modelo de autoabastecimiento energético comunitario con fuentes de energía no convencionales renovables en la Región Central.</t>
  </si>
  <si>
    <t xml:space="preserve">Apoyar la implementación de un piloto de comunidad energética </t>
  </si>
  <si>
    <t>Integración de servicios logísticos y servicios públicos del sector agroalimentario</t>
  </si>
  <si>
    <t>(No) Actores del sistema de abastecimiento de capacidades logísticas fortalecidas.</t>
  </si>
  <si>
    <t>Novecientos sesenta y cinco (965) actores del sistema de abastecimiento con capacidades y competencias logísticas fortalecidas.</t>
  </si>
  <si>
    <t xml:space="preserve">Capacitar a 965 actores del sistema de abastecimiento en capacidades y competencias logísticas 
</t>
  </si>
  <si>
    <t>965 actores del sistema de abastecimiento capacitados en capacidades y competencias logísticas</t>
  </si>
  <si>
    <t>RAP-E Región Central</t>
  </si>
  <si>
    <t>(No)  cadenas de abastecimiento de alimentos priorizadas con acciones de disminución de pérdidas y desperdicios de alimentos en la Región Central</t>
  </si>
  <si>
    <t>Dos (2) cadenas de abastecimiento de alimentos priorizadas con acciones de disminución de pérdidas y desperdicios de alimentos en la Región Central.</t>
  </si>
  <si>
    <t>Realizar acciones de divulgación encaminadas a la reducción de pérdidas y desperdicios</t>
  </si>
  <si>
    <t xml:space="preserve">Una (1) campaña de divulgación de las metodologías de prevención y buenas prácticas parala reducción de pérdidas y desperdicios de alimentos implementada en la región central.
</t>
  </si>
  <si>
    <t>Validar tecnologías para la transformación o conservación de alimentos de la región central.</t>
  </si>
  <si>
    <t>Una  (1) guía de buenas prácticas para la transformación, conservación y aprovechamiento de las pérdidas y desperdicios de las cadenas de abastecimiento alimentario.</t>
  </si>
  <si>
    <t>Aprovechamiento de residuos orgánicos para la producción de energía y bioinsumos</t>
  </si>
  <si>
    <t>Desarrollar un micrositio en SUMERCE.TIENDA, para compartir información de PDA y promoción de la economía circular</t>
  </si>
  <si>
    <t>Un (1) micrositio en la gestión de PDA en el sistema de información SUMERCE.TIENDA</t>
  </si>
  <si>
    <t>Eje de Sustentabilidad Eco sistémica y Manejo de Riesgos</t>
  </si>
  <si>
    <t xml:space="preserve">La Región Central con seguridad hídrica para la sustentabilidad del territorio </t>
  </si>
  <si>
    <t>La Región Central promueve la salvaguarda al acceso sostenible a cantidades adecuadas de agua, generando las acciones de conectividad y mantenimiento de la ERR, disminuyendo los riesgos hidricimáticos y aumentando la resiliencia en las comuinidades, sectores y territorio, a través de acciones de adaptación al cambio climático.</t>
  </si>
  <si>
    <t>Promover la seguridad hídrica en la Región Central mediante el acceso a agua limpia y disponible la resiliencia regional y la conectividad de los corredores biológicos</t>
  </si>
  <si>
    <t>Agua limpia y sostenible</t>
  </si>
  <si>
    <t>Sustentabilidad ecosistémica y manejo de riesgos</t>
  </si>
  <si>
    <t>Plataforma colaborativa para la planeación, gestión y acompañamiento técnico para promover la seguridad hídrica de los territorios de la Región Central</t>
  </si>
  <si>
    <t>(%) de avance en el diseño e implementación de la plataforma colaborativa de gestión de conocimiento al servicio de la planificación, coordinación y gestión de la seguridad hídrica y cambio climático en la Región.</t>
  </si>
  <si>
    <t>(25%) de avance en el diseño e implementación de la plataforma colaborativa de gestión de conocimiento al servicio de la planificación, coordinación y gestión de la seguridad hídrica y cambio climático en la Región.</t>
  </si>
  <si>
    <t>Consolidar la plataforma colaborativa de gestión de conocimiento para la implementación de las líneas estratégicas del plan de seguridad hídrica.</t>
  </si>
  <si>
    <t xml:space="preserve">Cuatro (4) Documentos técnicos de soporte de los proyectos del plan de acción del plan de seguridad hídrica </t>
  </si>
  <si>
    <t>(No) Visor de fenómenos hidroclimatológicos implementado y sostenido</t>
  </si>
  <si>
    <t>Un (1) visor de fenómenos hidroclimatológico sostenido</t>
  </si>
  <si>
    <t>Fortalecer el visor de seguridad hídrica con un sistema de soporte de decisiones</t>
  </si>
  <si>
    <t>Visor de seguridad hídrica  articulado con el sistema de decisiones</t>
  </si>
  <si>
    <t>(No) de herramientas para la conservación y uso sostenible del agua y ecosistemas de la Región Central Transferida</t>
  </si>
  <si>
    <t>Una (1) herramienta para la conservación y uso sostenible del agua y ecosistemas de la Región Central transferida</t>
  </si>
  <si>
    <t>Seguimiento y monitoreo a las herramientas de conservación implementadas para la seguridad hídrica</t>
  </si>
  <si>
    <t>(No) de campañas  para difundir y promocionar el uso eficiente del agua</t>
  </si>
  <si>
    <t>Una (1) campaña para difundir y promocionar el uso eficiente del agua</t>
  </si>
  <si>
    <t>Efectuar una campaña para difundir los proyectos del plan de seguridad hídrica</t>
  </si>
  <si>
    <t>(No) proyectos regionales en el marco del plan de seguridad hídrica regional estructurados y presentados</t>
  </si>
  <si>
    <t>Un (1) proyecto regional en el marco del Plan de seguridad hídrica regional estructurado y presentado</t>
  </si>
  <si>
    <t>Formular y presentar los proyectos requeridos en el marco del plan de seguridad hídrica regional.</t>
  </si>
  <si>
    <t>Un (1) proyecto formulado según documento perfil y anexos</t>
  </si>
  <si>
    <t>Eje de Seguridad Alimentaria y Desarrollo Rural</t>
  </si>
  <si>
    <t xml:space="preserve">La Región Central se consolida como la dispensa agroalimentaria saludable del País </t>
  </si>
  <si>
    <t xml:space="preserve">Consolidar un sistema de abastecimiento de alimentos eficiente, sostenible y saludable para la Región Central, sustentado en la mejora de la productividad rural, la dinamización de los equipamientos, la generación de valor agregado local y la consolidación de canales de comercialización. </t>
  </si>
  <si>
    <t xml:space="preserve">Mejorar la productividad rural, la dinamización de los equipamientos, la generación de valor agregado local y la consolidación de canales de comercialización mediante la implementación del plan de abastecimiento alimentario de la Región Central </t>
  </si>
  <si>
    <t>Generación de ingresos rurales</t>
  </si>
  <si>
    <t>Seguridad alimentaria y Desarrollo rural</t>
  </si>
  <si>
    <t>Consolidar a la Región Central como la despensa agroalimentaria saludable del país</t>
  </si>
  <si>
    <t>(No) de territorios de la oferta productiva identificados, caracterizados y socializados con los asociados de la Región Central para su fortalecimiento</t>
  </si>
  <si>
    <t>Seis (6) territorios de la oferta productiva identificada, caracterizados y socializados con los asociados de la región Central para su fortalecimiento</t>
  </si>
  <si>
    <t xml:space="preserve">
Estructurar el modelo operativo del plan de abastecimiento de la Región Central (2024-2028)</t>
  </si>
  <si>
    <t>Un (1)  plan operativo del plan de abastecimiento de la Región Central.</t>
  </si>
  <si>
    <t>Eficiencia alimentaria</t>
  </si>
  <si>
    <t>(No) de proyectos estructurados o implementados en el marco del plan de abastecimiento alimentario.</t>
  </si>
  <si>
    <t>Cuatro (4) proyectos estructurados o implementados en el marco del plan de abastecimiento alimentario</t>
  </si>
  <si>
    <t>Formular, presentar y socializar proyectos de cierre de brechas regionales para el sector agroalimentario de la región Central</t>
  </si>
  <si>
    <t xml:space="preserve">Consolidación de canales de comercialización </t>
  </si>
  <si>
    <t>(No) de canales de comercialización promovidos por la RAP-E en el marco del plan de abastecimiento alimentario de la Región Central.</t>
  </si>
  <si>
    <t>Un (1) Canal de comercialización promovido por la RAP-E en el marco del plan de abastecimiento alimentario de la Región Central.</t>
  </si>
  <si>
    <t>Promover  circuitos cortos de comercialización en el marco del plan de abastecimiento de la región central</t>
  </si>
  <si>
    <t>Diseño y puesta en marcha del circuito corto de comercialización de la región central</t>
  </si>
  <si>
    <t>Informes de la promoción de los circuitos en donde participa la RAP-E</t>
  </si>
  <si>
    <t>Investigación, innovación y asistencia técnica.</t>
  </si>
  <si>
    <t>(No) de acciones para contribuir en la promoción y uso de tecnología en el sector rural</t>
  </si>
  <si>
    <t xml:space="preserve">Veintisiete (27) acciones para contribuir en la promoción y uso de tecnología en el sector rural </t>
  </si>
  <si>
    <t>Implementar una estrategia de apropiación y uso del sistema de información SUMERCE</t>
  </si>
  <si>
    <t>Una (1) estrategia de uso de apropiación implementada</t>
  </si>
  <si>
    <t>Fortalecer la operación del sistema de información SUMERCE</t>
  </si>
  <si>
    <t>Un (1) sistema de información optimizado</t>
  </si>
  <si>
    <t>Eje de Gobernanza y Buen Gobierno</t>
  </si>
  <si>
    <t>La Región Central con institucionalidad sólida, enfocada a mejorar los indicadores del desarrollo económico, social y ambiental</t>
  </si>
  <si>
    <t>Generar una institucionalidad sólida que promueva identidad regional, prácticas estables de buen gobierno, y el ordenamiento e integración territorial.</t>
  </si>
  <si>
    <t xml:space="preserve">Construcción de identidad regional. </t>
  </si>
  <si>
    <t>Reconocimiento y apropiación del territorio regional</t>
  </si>
  <si>
    <t>Gobernanza y buen gobierno</t>
  </si>
  <si>
    <t xml:space="preserve">Fortalecimiento de la gobernanza multinivel y planeación multiescalar en la Región Central </t>
  </si>
  <si>
    <t>(No) Acciones para la promoción y fomento de la identidad  regional</t>
  </si>
  <si>
    <t>Tres  (3) acciones para la promoción y fomento de la identidad regional</t>
  </si>
  <si>
    <t>Formular una estrategia para la gestión del conocimiento que contibuya a la construcciòn de una visiòn compartida del territorio y el  fomento de la identidad regional</t>
  </si>
  <si>
    <t>Una (1) Estrategia para la gestión del conocimiento que contribuya a la construcción de una visión compartida del territorio y el fomento de la identidad regional</t>
  </si>
  <si>
    <t xml:space="preserve">Prácticas estables de buen gobierno </t>
  </si>
  <si>
    <t xml:space="preserve">Fortalecimiento de capacidades de gestión y de financiación para el desarrollo regional </t>
  </si>
  <si>
    <t>(No) Red Regional de gestión del conocimiento constituida y operando</t>
  </si>
  <si>
    <t>Una (1) Red Regional de gestión del conocimiento constituida y operando</t>
  </si>
  <si>
    <t>Gestión del ordenamiento y la integración territorial</t>
  </si>
  <si>
    <t xml:space="preserve">Formulación y apropiación compartida de visión y modelo de ocupación regional territorial </t>
  </si>
  <si>
    <t>(No) Instrumentos de ordenamiento territorial con prospectiva regional construido y socializado con los asociados de la RAP-E Región Central.</t>
  </si>
  <si>
    <t>Un (1) instrumento de ordenamiento territorial con prospectiva regional construido y socializado con los asociados de la RAP-E Región Central.</t>
  </si>
  <si>
    <t xml:space="preserve">Una (1) Escuela diseñada e implementada </t>
  </si>
  <si>
    <t>(No) Estrategia supraterritorial de paz y convivencia en la Región Central socializada.</t>
  </si>
  <si>
    <t>Una (1) estrategia supraterritorial de paz y convivencia en la Región Central socializada</t>
  </si>
  <si>
    <t>Fortalecer las capacidades de los asociados mediante la implementación de la estrategia de paz y convivencia de la región central</t>
  </si>
  <si>
    <t xml:space="preserve">Practicas estables de buen gobierno </t>
  </si>
  <si>
    <t>(No) Acciones de incidencia político institucional implementadas en la Región Central</t>
  </si>
  <si>
    <t>Seis (6) Acciones de incidencia político institucional implementadas en la Región central</t>
  </si>
  <si>
    <t>Generar espacios de participación e incidencia para incorporar el componente regional en los planes de desarrollo de los asociados</t>
  </si>
  <si>
    <t>TOTAL GENERAL</t>
  </si>
  <si>
    <t xml:space="preserve">Una (1) estrategia de incidencia de la agenda de la Región Central en los planes de desarrollo de los asociados </t>
  </si>
  <si>
    <t xml:space="preserve">Asistencia técnica a  los Consejos territoriales de paz de los asociados </t>
  </si>
  <si>
    <t xml:space="preserve">Asistencia técnica a los Consejos  de polìtica Social  de los asociados </t>
  </si>
  <si>
    <t>Dos (2) eventos de intercambio de experiencias de construcción de paz y prevención de violencias en la Región Central</t>
  </si>
  <si>
    <t>Una (1) estrategia para la implementaciòn del comitè asesor de la regiòn central y su articulaciòn con los consejos territoriales de planeaciòn</t>
  </si>
  <si>
    <t>PARTE 1. PLAN DE ACCIÓN INTEGRADO 2024</t>
  </si>
  <si>
    <r>
      <t xml:space="preserve">SECCIÓN I: COMPROMISOS ESTRATÉGICOS Y OPERATIVOS
</t>
    </r>
    <r>
      <rPr>
        <i/>
        <sz val="20"/>
        <color rgb="FFFFFFFF"/>
        <rFont val="Calibri"/>
        <family val="2"/>
      </rPr>
      <t>(Plan Regional de Ejecución - PRE 2021-2024/ Plan Estratégico Regional PER Hasta 2030 - Plan Operativo Anual de Inversiones -POAI 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</si>
</sst>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 #,##0;[Red]\-&quot;$&quot;\ #,##0"/>
    <numFmt numFmtId="44" formatCode="_-&quot;$&quot;\ * #,##0.00_-;\-&quot;$&quot;\ * #,##0.00_-;_-&quot;$&quot;\ * &quot;-&quot;??_-;_-@_-"/>
    <numFmt numFmtId="164" formatCode="_-&quot;$&quot;\ * #,##0_-;\-&quot;$&quot;\ * #,##0_-;_-&quot;$&quot;\ * &quot;-&quot;??_-;_-@_-"/>
    <numFmt numFmtId="166" formatCode="0.0%"/>
    <numFmt numFmtId="167" formatCode="&quot;$&quot;\ #,##0"/>
  </numFmts>
  <fonts count="23" x14ac:knownFonts="1">
    <font>
      <sz val="11"/>
      <color theme="1"/>
      <name val="Calibri"/>
      <family val="2"/>
      <scheme val="minor"/>
    </font>
    <font>
      <sz val="11"/>
      <color theme="1"/>
      <name val="Calibri"/>
      <family val="2"/>
      <scheme val="minor"/>
    </font>
    <font>
      <b/>
      <sz val="28"/>
      <color rgb="FF002060"/>
      <name val="Calibri"/>
      <family val="2"/>
    </font>
    <font>
      <sz val="10"/>
      <name val="Calibri"/>
      <family val="2"/>
    </font>
    <font>
      <b/>
      <sz val="20"/>
      <color rgb="FFFFFFFF"/>
      <name val="Calibri"/>
      <family val="2"/>
    </font>
    <font>
      <i/>
      <sz val="20"/>
      <color rgb="FFFFFFFF"/>
      <name val="Calibri"/>
      <family val="2"/>
    </font>
    <font>
      <b/>
      <sz val="20"/>
      <name val="Calibri"/>
      <family val="2"/>
    </font>
    <font>
      <sz val="11"/>
      <color rgb="FF000000"/>
      <name val="Calibri"/>
      <family val="2"/>
      <scheme val="minor"/>
    </font>
    <font>
      <b/>
      <sz val="14"/>
      <color rgb="FFFFFFFF"/>
      <name val="Calibri"/>
      <family val="2"/>
    </font>
    <font>
      <b/>
      <sz val="14"/>
      <name val="Calibri"/>
      <family val="2"/>
    </font>
    <font>
      <b/>
      <sz val="12"/>
      <color rgb="FFFFFFFF"/>
      <name val="Calibri"/>
      <family val="2"/>
    </font>
    <font>
      <b/>
      <sz val="12"/>
      <name val="Calibri"/>
      <family val="2"/>
    </font>
    <font>
      <sz val="12"/>
      <name val="Calibri"/>
      <family val="2"/>
    </font>
    <font>
      <sz val="12"/>
      <name val="Calibri Light"/>
      <family val="2"/>
    </font>
    <font>
      <u/>
      <sz val="10"/>
      <color rgb="FF0563C1"/>
      <name val="Arial"/>
      <family val="2"/>
    </font>
    <font>
      <sz val="14"/>
      <color rgb="FFFFFFFF"/>
      <name val="Calibri"/>
      <family val="2"/>
    </font>
    <font>
      <sz val="20"/>
      <color rgb="FFFFFFFF"/>
      <name val="Calibri"/>
      <family val="2"/>
    </font>
    <font>
      <sz val="14"/>
      <color rgb="FFFFFFFF"/>
      <name val="Calibri Light"/>
      <family val="2"/>
    </font>
    <font>
      <sz val="12"/>
      <color rgb="FF000000"/>
      <name val="Calibri"/>
      <family val="2"/>
    </font>
    <font>
      <sz val="14"/>
      <name val="Calibri"/>
      <family val="2"/>
    </font>
    <font>
      <sz val="12"/>
      <color rgb="FF000000"/>
      <name val="Calibri"/>
    </font>
    <font>
      <sz val="12"/>
      <name val="Calibri"/>
    </font>
    <font>
      <sz val="8"/>
      <name val="Calibri"/>
      <family val="2"/>
      <scheme val="minor"/>
    </font>
  </fonts>
  <fills count="15">
    <fill>
      <patternFill patternType="none"/>
    </fill>
    <fill>
      <patternFill patternType="gray125"/>
    </fill>
    <fill>
      <patternFill patternType="solid">
        <fgColor rgb="FFFFFFFF"/>
        <bgColor rgb="FF000000"/>
      </patternFill>
    </fill>
    <fill>
      <patternFill patternType="solid">
        <fgColor rgb="FF203764"/>
        <bgColor rgb="FF000000"/>
      </patternFill>
    </fill>
    <fill>
      <patternFill patternType="solid">
        <fgColor rgb="FFED7D31"/>
        <bgColor rgb="FF000000"/>
      </patternFill>
    </fill>
    <fill>
      <patternFill patternType="solid">
        <fgColor rgb="FF375623"/>
        <bgColor rgb="FF000000"/>
      </patternFill>
    </fill>
    <fill>
      <patternFill patternType="solid">
        <fgColor rgb="FF8EA9DB"/>
        <bgColor rgb="FF000000"/>
      </patternFill>
    </fill>
    <fill>
      <patternFill patternType="solid">
        <fgColor rgb="FFF8CBAD"/>
        <bgColor rgb="FF000000"/>
      </patternFill>
    </fill>
    <fill>
      <patternFill patternType="solid">
        <fgColor rgb="FF7B7B7B"/>
        <bgColor rgb="FF000000"/>
      </patternFill>
    </fill>
    <fill>
      <patternFill patternType="solid">
        <fgColor rgb="FFD6DCE4"/>
        <bgColor rgb="FF000000"/>
      </patternFill>
    </fill>
    <fill>
      <patternFill patternType="solid">
        <fgColor rgb="FF002060"/>
        <bgColor rgb="FF000000"/>
      </patternFill>
    </fill>
    <fill>
      <patternFill patternType="solid">
        <fgColor theme="0"/>
        <bgColor indexed="64"/>
      </patternFill>
    </fill>
    <fill>
      <patternFill patternType="solid">
        <fgColor theme="0"/>
        <bgColor rgb="FF000000"/>
      </patternFill>
    </fill>
    <fill>
      <patternFill patternType="solid">
        <fgColor theme="3" tint="0.79998168889431442"/>
        <bgColor rgb="FF000000"/>
      </patternFill>
    </fill>
    <fill>
      <patternFill patternType="solid">
        <fgColor rgb="FFFFFF00"/>
        <bgColor indexed="64"/>
      </patternFill>
    </fill>
  </fills>
  <borders count="4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rgb="FF000000"/>
      </right>
      <top style="thin">
        <color rgb="FF000000"/>
      </top>
      <bottom/>
      <diagonal/>
    </border>
    <border>
      <left style="thin">
        <color indexed="64"/>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style="thin">
        <color rgb="FF000000"/>
      </left>
      <right style="thin">
        <color rgb="FF000000"/>
      </right>
      <top/>
      <bottom style="thin">
        <color indexed="64"/>
      </bottom>
      <diagonal/>
    </border>
    <border>
      <left style="thin">
        <color indexed="64"/>
      </left>
      <right/>
      <top style="thin">
        <color indexed="64"/>
      </top>
      <bottom style="thin">
        <color indexed="64"/>
      </bottom>
      <diagonal/>
    </border>
    <border>
      <left style="thin">
        <color indexed="64"/>
      </left>
      <right style="thin">
        <color rgb="FF000000"/>
      </right>
      <top/>
      <bottom/>
      <diagonal/>
    </border>
    <border>
      <left/>
      <right/>
      <top/>
      <bottom style="thin">
        <color rgb="FF000000"/>
      </bottom>
      <diagonal/>
    </border>
    <border>
      <left/>
      <right/>
      <top style="thin">
        <color rgb="FF000000"/>
      </top>
      <bottom/>
      <diagonal/>
    </border>
    <border>
      <left style="thin">
        <color indexed="64"/>
      </left>
      <right style="thin">
        <color indexed="64"/>
      </right>
      <top style="thin">
        <color indexed="64"/>
      </top>
      <bottom/>
      <diagonal/>
    </border>
    <border>
      <left style="thin">
        <color rgb="FF000000"/>
      </left>
      <right style="thin">
        <color indexed="64"/>
      </right>
      <top style="thin">
        <color rgb="FF000000"/>
      </top>
      <bottom/>
      <diagonal/>
    </border>
    <border>
      <left style="thin">
        <color rgb="FF000000"/>
      </left>
      <right style="thin">
        <color indexed="64"/>
      </right>
      <top/>
      <bottom/>
      <diagonal/>
    </border>
    <border>
      <left style="thin">
        <color rgb="FF000000"/>
      </left>
      <right style="thin">
        <color indexed="64"/>
      </right>
      <top/>
      <bottom style="thin">
        <color rgb="FF000000"/>
      </bottom>
      <diagonal/>
    </border>
    <border>
      <left style="thin">
        <color indexed="64"/>
      </left>
      <right style="thin">
        <color indexed="64"/>
      </right>
      <top/>
      <bottom style="thin">
        <color rgb="FF000000"/>
      </bottom>
      <diagonal/>
    </border>
    <border>
      <left style="thin">
        <color indexed="64"/>
      </left>
      <right/>
      <top/>
      <bottom style="thin">
        <color rgb="FF000000"/>
      </bottom>
      <diagonal/>
    </border>
    <border>
      <left/>
      <right style="thin">
        <color indexed="64"/>
      </right>
      <top/>
      <bottom style="thin">
        <color indexed="64"/>
      </bottom>
      <diagonal/>
    </border>
    <border>
      <left/>
      <right style="thin">
        <color rgb="FF000000"/>
      </right>
      <top/>
      <bottom style="thin">
        <color indexed="64"/>
      </bottom>
      <diagonal/>
    </border>
    <border>
      <left/>
      <right/>
      <top style="thin">
        <color indexed="64"/>
      </top>
      <bottom/>
      <diagonal/>
    </border>
    <border>
      <left style="thin">
        <color indexed="64"/>
      </left>
      <right/>
      <top/>
      <bottom style="thin">
        <color indexed="64"/>
      </bottom>
      <diagonal/>
    </border>
    <border>
      <left style="thin">
        <color indexed="64"/>
      </left>
      <right/>
      <top style="thin">
        <color rgb="FF000000"/>
      </top>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rgb="FF000000"/>
      </right>
      <top style="thin">
        <color indexed="64"/>
      </top>
      <bottom/>
      <diagonal/>
    </border>
    <border>
      <left/>
      <right style="thin">
        <color indexed="64"/>
      </right>
      <top style="thin">
        <color rgb="FF000000"/>
      </top>
      <bottom/>
      <diagonal/>
    </border>
    <border>
      <left style="thin">
        <color indexed="64"/>
      </left>
      <right style="thin">
        <color indexed="64"/>
      </right>
      <top style="thin">
        <color rgb="FF000000"/>
      </top>
      <bottom/>
      <diagonal/>
    </border>
    <border>
      <left style="thin">
        <color rgb="FF000000"/>
      </left>
      <right style="thin">
        <color indexed="64"/>
      </right>
      <top style="thin">
        <color indexed="64"/>
      </top>
      <bottom/>
      <diagonal/>
    </border>
    <border>
      <left style="thin">
        <color rgb="FF000000"/>
      </left>
      <right style="thin">
        <color indexed="64"/>
      </right>
      <top/>
      <bottom style="thin">
        <color indexed="64"/>
      </bottom>
      <diagonal/>
    </border>
    <border>
      <left/>
      <right style="thin">
        <color indexed="64"/>
      </right>
      <top/>
      <bottom style="thin">
        <color rgb="FF000000"/>
      </bottom>
      <diagonal/>
    </border>
    <border>
      <left style="thin">
        <color rgb="FF000000"/>
      </left>
      <right/>
      <top style="thin">
        <color indexed="64"/>
      </top>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0" fontId="7" fillId="0" borderId="0"/>
    <xf numFmtId="0" fontId="7" fillId="0" borderId="0"/>
    <xf numFmtId="0" fontId="14" fillId="0" borderId="0" applyNumberFormat="0" applyFill="0" applyBorder="0" applyAlignment="0" applyProtection="0"/>
    <xf numFmtId="0" fontId="7" fillId="0" borderId="0"/>
  </cellStyleXfs>
  <cellXfs count="355">
    <xf numFmtId="0" fontId="0" fillId="0" borderId="0" xfId="0"/>
    <xf numFmtId="0" fontId="3" fillId="0" borderId="1" xfId="0" applyFont="1" applyBorder="1"/>
    <xf numFmtId="0" fontId="6" fillId="4" borderId="1" xfId="0" applyFont="1" applyFill="1" applyBorder="1" applyAlignment="1">
      <alignment horizontal="center" vertical="center" wrapText="1"/>
    </xf>
    <xf numFmtId="0" fontId="3" fillId="0" borderId="1" xfId="0" applyFont="1" applyBorder="1" applyAlignment="1">
      <alignment horizontal="center"/>
    </xf>
    <xf numFmtId="0" fontId="12" fillId="2" borderId="1" xfId="3" applyFont="1" applyFill="1" applyBorder="1" applyAlignment="1">
      <alignment horizontal="center" vertical="center" wrapText="1"/>
    </xf>
    <xf numFmtId="0" fontId="12" fillId="2" borderId="1" xfId="3" applyFont="1" applyFill="1" applyBorder="1" applyAlignment="1">
      <alignment horizontal="justify" vertical="center" wrapText="1"/>
    </xf>
    <xf numFmtId="9" fontId="12" fillId="2" borderId="1" xfId="2" applyFont="1" applyFill="1" applyBorder="1" applyAlignment="1">
      <alignment horizontal="center" vertical="center" wrapText="1"/>
    </xf>
    <xf numFmtId="9" fontId="12" fillId="9" borderId="1" xfId="3" applyNumberFormat="1" applyFont="1" applyFill="1" applyBorder="1" applyAlignment="1">
      <alignment horizontal="center" vertical="center" wrapText="1"/>
    </xf>
    <xf numFmtId="0" fontId="15" fillId="10" borderId="1" xfId="3"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5" fillId="10" borderId="1" xfId="0" applyFont="1" applyFill="1" applyBorder="1" applyAlignment="1">
      <alignment horizontal="justify" vertical="center" wrapText="1"/>
    </xf>
    <xf numFmtId="0" fontId="15" fillId="10" borderId="1" xfId="3" applyFont="1" applyFill="1" applyBorder="1" applyAlignment="1">
      <alignment horizontal="justify" vertical="center" wrapText="1"/>
    </xf>
    <xf numFmtId="9" fontId="16" fillId="10" borderId="1" xfId="2" applyFont="1" applyFill="1" applyBorder="1" applyAlignment="1">
      <alignment horizontal="center" vertical="center" wrapText="1"/>
    </xf>
    <xf numFmtId="9" fontId="17" fillId="10" borderId="1" xfId="2" applyFont="1" applyFill="1" applyBorder="1" applyAlignment="1">
      <alignment horizontal="center" vertical="center" wrapText="1"/>
    </xf>
    <xf numFmtId="6" fontId="3" fillId="0" borderId="1" xfId="0" applyNumberFormat="1" applyFont="1" applyBorder="1"/>
    <xf numFmtId="0" fontId="12" fillId="2" borderId="1" xfId="3" applyFont="1" applyFill="1" applyBorder="1" applyAlignment="1">
      <alignment vertical="center" wrapText="1"/>
    </xf>
    <xf numFmtId="0" fontId="12" fillId="2" borderId="1" xfId="4" applyFont="1" applyFill="1" applyBorder="1" applyAlignment="1">
      <alignment horizontal="center" vertical="center" wrapText="1"/>
    </xf>
    <xf numFmtId="0" fontId="17" fillId="10" borderId="1" xfId="2" applyNumberFormat="1" applyFont="1" applyFill="1" applyBorder="1" applyAlignment="1">
      <alignment horizontal="center" vertical="center" wrapText="1"/>
    </xf>
    <xf numFmtId="0" fontId="19" fillId="0" borderId="1" xfId="0" applyFont="1" applyBorder="1"/>
    <xf numFmtId="164" fontId="19" fillId="0" borderId="1" xfId="0" applyNumberFormat="1" applyFont="1" applyBorder="1"/>
    <xf numFmtId="0" fontId="12" fillId="2" borderId="1" xfId="0" applyFont="1" applyFill="1" applyBorder="1" applyAlignment="1">
      <alignment horizontal="center" vertical="center" wrapText="1"/>
    </xf>
    <xf numFmtId="0" fontId="12" fillId="2" borderId="1" xfId="4" applyFont="1" applyFill="1" applyBorder="1" applyAlignment="1">
      <alignment vertical="center" wrapText="1"/>
    </xf>
    <xf numFmtId="9" fontId="12" fillId="0" borderId="1" xfId="4" applyNumberFormat="1" applyFont="1" applyBorder="1" applyAlignment="1">
      <alignment horizontal="center" vertical="center" wrapText="1"/>
    </xf>
    <xf numFmtId="9" fontId="12" fillId="2" borderId="1" xfId="4" applyNumberFormat="1" applyFont="1" applyFill="1" applyBorder="1" applyAlignment="1">
      <alignment horizontal="center" vertical="center" wrapText="1"/>
    </xf>
    <xf numFmtId="0" fontId="12" fillId="2" borderId="2" xfId="4" applyFont="1" applyFill="1" applyBorder="1" applyAlignment="1">
      <alignment horizontal="center" vertical="center" wrapText="1"/>
    </xf>
    <xf numFmtId="0" fontId="12" fillId="2" borderId="5" xfId="4" applyFont="1" applyFill="1" applyBorder="1" applyAlignment="1">
      <alignment vertical="center" wrapText="1"/>
    </xf>
    <xf numFmtId="0" fontId="15" fillId="10" borderId="3" xfId="0" applyFont="1" applyFill="1" applyBorder="1" applyAlignment="1">
      <alignment horizontal="center" vertical="center" wrapText="1"/>
    </xf>
    <xf numFmtId="0" fontId="12" fillId="2" borderId="3" xfId="4" applyFont="1" applyFill="1" applyBorder="1" applyAlignment="1">
      <alignment horizontal="center" vertical="center" wrapText="1"/>
    </xf>
    <xf numFmtId="0" fontId="15" fillId="10" borderId="2" xfId="3" applyFont="1" applyFill="1" applyBorder="1" applyAlignment="1">
      <alignment horizontal="justify" vertical="center" wrapText="1"/>
    </xf>
    <xf numFmtId="9" fontId="17" fillId="10" borderId="3" xfId="2" applyFont="1" applyFill="1" applyBorder="1" applyAlignment="1">
      <alignment horizontal="center" vertical="center" wrapText="1"/>
    </xf>
    <xf numFmtId="0" fontId="12" fillId="2" borderId="3" xfId="3" applyFont="1" applyFill="1" applyBorder="1" applyAlignment="1">
      <alignment horizontal="center" vertical="center" wrapText="1"/>
    </xf>
    <xf numFmtId="9" fontId="16" fillId="10" borderId="2" xfId="2" applyFont="1" applyFill="1" applyBorder="1" applyAlignment="1">
      <alignment horizontal="center" vertical="center" wrapText="1"/>
    </xf>
    <xf numFmtId="0" fontId="3" fillId="0" borderId="7" xfId="0" applyFont="1" applyBorder="1"/>
    <xf numFmtId="0" fontId="12" fillId="2" borderId="2" xfId="3" applyFont="1" applyFill="1" applyBorder="1" applyAlignment="1">
      <alignment horizontal="justify" vertical="center" wrapText="1"/>
    </xf>
    <xf numFmtId="0" fontId="12" fillId="2" borderId="3" xfId="3" applyFont="1" applyFill="1" applyBorder="1" applyAlignment="1">
      <alignment horizontal="justify" vertical="center" wrapText="1"/>
    </xf>
    <xf numFmtId="0" fontId="12" fillId="2" borderId="3" xfId="3" applyFont="1" applyFill="1" applyBorder="1" applyAlignment="1">
      <alignment vertical="center" wrapText="1"/>
    </xf>
    <xf numFmtId="0" fontId="3" fillId="0" borderId="3" xfId="0" applyFont="1" applyBorder="1"/>
    <xf numFmtId="0" fontId="12" fillId="2" borderId="0" xfId="3" applyFont="1" applyFill="1" applyAlignment="1">
      <alignment horizontal="center" vertical="center" wrapText="1"/>
    </xf>
    <xf numFmtId="0" fontId="12" fillId="2" borderId="0" xfId="3" applyFont="1" applyFill="1" applyAlignment="1">
      <alignment horizontal="justify" vertical="center" wrapText="1"/>
    </xf>
    <xf numFmtId="0" fontId="12" fillId="2" borderId="0" xfId="3" applyFont="1" applyFill="1" applyAlignment="1">
      <alignment vertical="center" wrapText="1"/>
    </xf>
    <xf numFmtId="0" fontId="3" fillId="0" borderId="0" xfId="0" applyFont="1"/>
    <xf numFmtId="6" fontId="12" fillId="2" borderId="0" xfId="3" applyNumberFormat="1" applyFont="1" applyFill="1" applyAlignment="1">
      <alignment horizontal="center" vertical="center" wrapText="1"/>
    </xf>
    <xf numFmtId="6" fontId="15" fillId="10" borderId="1" xfId="0" applyNumberFormat="1" applyFont="1" applyFill="1" applyBorder="1" applyAlignment="1">
      <alignment horizontal="center" vertical="center" wrapText="1"/>
    </xf>
    <xf numFmtId="166" fontId="16" fillId="10" borderId="1" xfId="2" applyNumberFormat="1" applyFont="1" applyFill="1" applyBorder="1" applyAlignment="1">
      <alignment horizontal="center" vertical="center" wrapText="1"/>
    </xf>
    <xf numFmtId="166" fontId="16" fillId="10" borderId="1" xfId="0" applyNumberFormat="1" applyFont="1" applyFill="1" applyBorder="1" applyAlignment="1">
      <alignment horizontal="center" vertical="center" wrapText="1"/>
    </xf>
    <xf numFmtId="166" fontId="16" fillId="10" borderId="2" xfId="2" applyNumberFormat="1" applyFont="1" applyFill="1" applyBorder="1" applyAlignment="1">
      <alignment horizontal="center" vertical="center" wrapText="1"/>
    </xf>
    <xf numFmtId="166" fontId="16" fillId="10" borderId="4" xfId="2" applyNumberFormat="1" applyFont="1" applyFill="1" applyBorder="1" applyAlignment="1">
      <alignment horizontal="center" vertical="center" wrapText="1"/>
    </xf>
    <xf numFmtId="0" fontId="12" fillId="2" borderId="5" xfId="4" applyFont="1" applyFill="1" applyBorder="1" applyAlignment="1">
      <alignment horizontal="center" vertical="center" wrapText="1"/>
    </xf>
    <xf numFmtId="9" fontId="12" fillId="0" borderId="3" xfId="4" applyNumberFormat="1" applyFont="1" applyBorder="1" applyAlignment="1">
      <alignment horizontal="center" vertical="center" wrapText="1"/>
    </xf>
    <xf numFmtId="9" fontId="12" fillId="0" borderId="4" xfId="4" applyNumberFormat="1" applyFont="1" applyBorder="1" applyAlignment="1">
      <alignment horizontal="center" vertical="center" wrapText="1"/>
    </xf>
    <xf numFmtId="9" fontId="12" fillId="0" borderId="13" xfId="4" applyNumberFormat="1" applyFont="1" applyBorder="1" applyAlignment="1">
      <alignment horizontal="center" vertical="center" wrapText="1"/>
    </xf>
    <xf numFmtId="9" fontId="12" fillId="0" borderId="16" xfId="4" applyNumberFormat="1" applyFont="1" applyBorder="1" applyAlignment="1">
      <alignment horizontal="center" vertical="center" wrapText="1"/>
    </xf>
    <xf numFmtId="0" fontId="12" fillId="2" borderId="13" xfId="4" applyFont="1" applyFill="1" applyBorder="1" applyAlignment="1">
      <alignment horizontal="center" vertical="center" wrapText="1"/>
    </xf>
    <xf numFmtId="9" fontId="12" fillId="2" borderId="7" xfId="4" applyNumberFormat="1" applyFont="1" applyFill="1" applyBorder="1" applyAlignment="1">
      <alignment horizontal="center" vertical="center" wrapText="1"/>
    </xf>
    <xf numFmtId="0" fontId="15" fillId="10" borderId="2" xfId="0" applyFont="1" applyFill="1" applyBorder="1" applyAlignment="1">
      <alignment horizontal="justify" vertical="center" wrapText="1"/>
    </xf>
    <xf numFmtId="0" fontId="15" fillId="10" borderId="3" xfId="0" applyFont="1" applyFill="1" applyBorder="1" applyAlignment="1">
      <alignment horizontal="justify" vertical="center" wrapText="1"/>
    </xf>
    <xf numFmtId="166" fontId="16" fillId="10" borderId="3" xfId="2" applyNumberFormat="1" applyFont="1" applyFill="1" applyBorder="1" applyAlignment="1">
      <alignment horizontal="center" vertical="center" wrapText="1"/>
    </xf>
    <xf numFmtId="0" fontId="15" fillId="10" borderId="2" xfId="3" applyFont="1" applyFill="1" applyBorder="1" applyAlignment="1">
      <alignment horizontal="center" vertical="center" wrapText="1"/>
    </xf>
    <xf numFmtId="0" fontId="15" fillId="10" borderId="3" xfId="3" applyFont="1" applyFill="1" applyBorder="1" applyAlignment="1">
      <alignment horizontal="center" vertical="center" wrapText="1"/>
    </xf>
    <xf numFmtId="9" fontId="12" fillId="2" borderId="2" xfId="4" applyNumberFormat="1" applyFont="1" applyFill="1" applyBorder="1" applyAlignment="1">
      <alignment horizontal="center" vertical="center" wrapText="1"/>
    </xf>
    <xf numFmtId="9" fontId="12" fillId="2" borderId="4" xfId="4" applyNumberFormat="1" applyFont="1" applyFill="1" applyBorder="1" applyAlignment="1">
      <alignment horizontal="center" vertical="center" wrapText="1"/>
    </xf>
    <xf numFmtId="0" fontId="12" fillId="12" borderId="3" xfId="4" applyFont="1" applyFill="1" applyBorder="1" applyAlignment="1">
      <alignment horizontal="center" vertical="center" wrapText="1"/>
    </xf>
    <xf numFmtId="0" fontId="15" fillId="10" borderId="2" xfId="0" applyFont="1" applyFill="1" applyBorder="1" applyAlignment="1">
      <alignment horizontal="center" vertical="center" wrapText="1"/>
    </xf>
    <xf numFmtId="0" fontId="12" fillId="12" borderId="1" xfId="4" applyFont="1" applyFill="1" applyBorder="1" applyAlignment="1">
      <alignment horizontal="center" vertical="center" wrapText="1"/>
    </xf>
    <xf numFmtId="9" fontId="12" fillId="2" borderId="13" xfId="4" applyNumberFormat="1" applyFont="1" applyFill="1" applyBorder="1" applyAlignment="1">
      <alignment horizontal="center" vertical="center" wrapText="1"/>
    </xf>
    <xf numFmtId="9" fontId="12" fillId="2" borderId="13" xfId="4" applyNumberFormat="1" applyFont="1" applyFill="1" applyBorder="1" applyAlignment="1">
      <alignment vertical="center" wrapText="1"/>
    </xf>
    <xf numFmtId="0" fontId="12" fillId="12" borderId="13" xfId="4" applyFont="1" applyFill="1" applyBorder="1" applyAlignment="1">
      <alignment horizontal="center" vertical="center" wrapText="1"/>
    </xf>
    <xf numFmtId="0" fontId="12" fillId="11" borderId="2" xfId="4" applyFont="1" applyFill="1" applyBorder="1" applyAlignment="1">
      <alignment horizontal="center" vertical="center" wrapText="1"/>
    </xf>
    <xf numFmtId="0" fontId="12" fillId="2" borderId="3" xfId="4" applyFont="1" applyFill="1" applyBorder="1" applyAlignment="1">
      <alignment vertical="center" wrapText="1"/>
    </xf>
    <xf numFmtId="0" fontId="15" fillId="10" borderId="4" xfId="0" applyFont="1" applyFill="1" applyBorder="1" applyAlignment="1">
      <alignment horizontal="center" vertical="center" wrapText="1"/>
    </xf>
    <xf numFmtId="9" fontId="12" fillId="0" borderId="15" xfId="4" applyNumberFormat="1" applyFont="1" applyBorder="1" applyAlignment="1">
      <alignment horizontal="center" vertical="center" wrapText="1"/>
    </xf>
    <xf numFmtId="0" fontId="4" fillId="3"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9" fontId="12" fillId="2" borderId="1" xfId="4" applyNumberFormat="1" applyFont="1" applyFill="1" applyBorder="1" applyAlignment="1">
      <alignment vertical="center" wrapText="1"/>
    </xf>
    <xf numFmtId="0" fontId="15" fillId="10" borderId="3" xfId="3" applyFont="1" applyFill="1" applyBorder="1" applyAlignment="1">
      <alignment horizontal="justify" vertical="center" wrapText="1"/>
    </xf>
    <xf numFmtId="9" fontId="12" fillId="2" borderId="7" xfId="4" applyNumberFormat="1" applyFont="1" applyFill="1" applyBorder="1" applyAlignment="1">
      <alignment vertical="center" wrapText="1"/>
    </xf>
    <xf numFmtId="0" fontId="4" fillId="3" borderId="2" xfId="0" applyFont="1" applyFill="1" applyBorder="1" applyAlignment="1">
      <alignment horizontal="center" vertical="center" wrapText="1"/>
    </xf>
    <xf numFmtId="9" fontId="12" fillId="2" borderId="38" xfId="4" applyNumberFormat="1" applyFont="1" applyFill="1" applyBorder="1" applyAlignment="1">
      <alignment horizontal="center" vertical="center" wrapText="1"/>
    </xf>
    <xf numFmtId="0" fontId="12" fillId="2" borderId="13" xfId="3" applyFont="1" applyFill="1" applyBorder="1" applyAlignment="1">
      <alignment horizontal="center" vertical="center" wrapText="1"/>
    </xf>
    <xf numFmtId="6" fontId="15" fillId="10" borderId="2" xfId="0" applyNumberFormat="1" applyFont="1" applyFill="1" applyBorder="1" applyAlignment="1">
      <alignment horizontal="center" vertical="center" wrapText="1"/>
    </xf>
    <xf numFmtId="0" fontId="12" fillId="12" borderId="2" xfId="4" applyFont="1" applyFill="1" applyBorder="1" applyAlignment="1">
      <alignment horizontal="center" vertical="center" wrapText="1"/>
    </xf>
    <xf numFmtId="9" fontId="12" fillId="2" borderId="5" xfId="2" applyFont="1" applyFill="1" applyBorder="1" applyAlignment="1">
      <alignment horizontal="center" vertical="center" wrapText="1"/>
    </xf>
    <xf numFmtId="6" fontId="15" fillId="10" borderId="16" xfId="0" applyNumberFormat="1" applyFont="1" applyFill="1" applyBorder="1" applyAlignment="1">
      <alignment horizontal="center" vertical="center" wrapText="1"/>
    </xf>
    <xf numFmtId="0" fontId="15" fillId="10" borderId="4" xfId="3" applyFont="1" applyFill="1" applyBorder="1" applyAlignment="1">
      <alignment horizontal="justify" vertical="center" wrapText="1"/>
    </xf>
    <xf numFmtId="6" fontId="15" fillId="10" borderId="4" xfId="0" applyNumberFormat="1" applyFont="1" applyFill="1" applyBorder="1" applyAlignment="1">
      <alignment horizontal="center" vertical="center" wrapText="1"/>
    </xf>
    <xf numFmtId="9" fontId="12" fillId="0" borderId="2" xfId="4" applyNumberFormat="1" applyFont="1" applyBorder="1" applyAlignment="1">
      <alignment horizontal="center" vertical="center" wrapText="1"/>
    </xf>
    <xf numFmtId="9" fontId="12" fillId="2" borderId="13" xfId="2" applyFont="1" applyFill="1" applyBorder="1" applyAlignment="1">
      <alignment horizontal="center" vertical="center" wrapText="1"/>
    </xf>
    <xf numFmtId="9" fontId="12" fillId="2" borderId="2" xfId="2" applyFont="1" applyFill="1" applyBorder="1" applyAlignment="1">
      <alignment horizontal="center" vertical="center" wrapText="1"/>
    </xf>
    <xf numFmtId="9" fontId="12" fillId="2" borderId="3" xfId="2" applyFont="1" applyFill="1" applyBorder="1" applyAlignment="1">
      <alignment horizontal="center" vertical="center" wrapText="1"/>
    </xf>
    <xf numFmtId="9" fontId="12" fillId="9" borderId="2" xfId="3" applyNumberFormat="1" applyFont="1" applyFill="1" applyBorder="1" applyAlignment="1">
      <alignment horizontal="center" vertical="center" wrapText="1"/>
    </xf>
    <xf numFmtId="9" fontId="16" fillId="10" borderId="3" xfId="2" applyFont="1" applyFill="1" applyBorder="1" applyAlignment="1">
      <alignment horizontal="center" vertical="center" wrapText="1"/>
    </xf>
    <xf numFmtId="9" fontId="12" fillId="2" borderId="25" xfId="4" applyNumberFormat="1" applyFont="1" applyFill="1" applyBorder="1" applyAlignment="1">
      <alignment horizontal="center" vertical="center" wrapText="1"/>
    </xf>
    <xf numFmtId="9" fontId="12" fillId="2" borderId="33" xfId="4" applyNumberFormat="1" applyFont="1" applyFill="1" applyBorder="1" applyAlignment="1">
      <alignment horizontal="center" vertical="center" wrapText="1"/>
    </xf>
    <xf numFmtId="9" fontId="12" fillId="2" borderId="11" xfId="4" applyNumberFormat="1" applyFont="1" applyFill="1" applyBorder="1" applyAlignment="1">
      <alignment horizontal="center" vertical="center" wrapText="1"/>
    </xf>
    <xf numFmtId="9" fontId="12" fillId="2" borderId="18" xfId="4" applyNumberFormat="1" applyFont="1" applyFill="1" applyBorder="1" applyAlignment="1">
      <alignment horizontal="center" vertical="center" wrapText="1"/>
    </xf>
    <xf numFmtId="9" fontId="12" fillId="2" borderId="15" xfId="4" applyNumberFormat="1"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2" xfId="6" applyFont="1" applyFill="1" applyBorder="1" applyAlignment="1">
      <alignment horizontal="center" vertical="center" wrapText="1"/>
    </xf>
    <xf numFmtId="0" fontId="12" fillId="2" borderId="24" xfId="4" applyFont="1" applyFill="1" applyBorder="1" applyAlignment="1">
      <alignment horizontal="center" vertical="center" wrapText="1"/>
    </xf>
    <xf numFmtId="0" fontId="12" fillId="2" borderId="13" xfId="3" applyFont="1" applyFill="1" applyBorder="1" applyAlignment="1">
      <alignment horizontal="justify" vertical="center" wrapText="1"/>
    </xf>
    <xf numFmtId="0" fontId="12" fillId="12" borderId="13" xfId="3" applyFont="1" applyFill="1" applyBorder="1" applyAlignment="1">
      <alignment horizontal="justify" vertical="center" wrapText="1"/>
    </xf>
    <xf numFmtId="0" fontId="12" fillId="12" borderId="2" xfId="3" applyFont="1" applyFill="1" applyBorder="1" applyAlignment="1">
      <alignment horizontal="left" vertical="center" wrapText="1"/>
    </xf>
    <xf numFmtId="9" fontId="12" fillId="9" borderId="6" xfId="3" applyNumberFormat="1" applyFont="1" applyFill="1" applyBorder="1" applyAlignment="1">
      <alignment horizontal="center" vertical="center" wrapText="1"/>
    </xf>
    <xf numFmtId="167" fontId="15" fillId="10" borderId="1" xfId="1" applyNumberFormat="1" applyFont="1" applyFill="1" applyBorder="1" applyAlignment="1">
      <alignment horizontal="center" vertical="center" wrapText="1"/>
    </xf>
    <xf numFmtId="0" fontId="12" fillId="2" borderId="13" xfId="0" applyFont="1" applyFill="1" applyBorder="1" applyAlignment="1">
      <alignment horizontal="justify" vertical="center" wrapText="1"/>
    </xf>
    <xf numFmtId="0" fontId="12" fillId="2" borderId="24" xfId="4" applyFont="1" applyFill="1" applyBorder="1" applyAlignment="1">
      <alignment horizontal="justify" vertical="center" wrapText="1"/>
    </xf>
    <xf numFmtId="0" fontId="12" fillId="2" borderId="3" xfId="4" applyFont="1" applyFill="1" applyBorder="1" applyAlignment="1">
      <alignment horizontal="justify" vertical="center" wrapText="1"/>
    </xf>
    <xf numFmtId="9" fontId="12" fillId="12" borderId="16" xfId="4" applyNumberFormat="1" applyFont="1" applyFill="1" applyBorder="1" applyAlignment="1">
      <alignment horizontal="justify" vertical="center" wrapText="1"/>
    </xf>
    <xf numFmtId="0" fontId="12" fillId="2" borderId="2" xfId="4" applyFont="1" applyFill="1" applyBorder="1" applyAlignment="1">
      <alignment horizontal="justify" vertical="center" wrapText="1"/>
    </xf>
    <xf numFmtId="9" fontId="12" fillId="2" borderId="1" xfId="4" applyNumberFormat="1" applyFont="1" applyFill="1" applyBorder="1" applyAlignment="1">
      <alignment horizontal="justify" vertical="center" wrapText="1"/>
    </xf>
    <xf numFmtId="0" fontId="12" fillId="11" borderId="1" xfId="4" applyFont="1" applyFill="1" applyBorder="1" applyAlignment="1">
      <alignment horizontal="justify" vertical="center" wrapText="1"/>
    </xf>
    <xf numFmtId="9" fontId="12" fillId="2" borderId="13" xfId="4" applyNumberFormat="1" applyFont="1" applyFill="1" applyBorder="1" applyAlignment="1">
      <alignment horizontal="justify" vertical="center" wrapText="1"/>
    </xf>
    <xf numFmtId="0" fontId="18" fillId="11" borderId="13" xfId="0" applyFont="1" applyFill="1" applyBorder="1" applyAlignment="1">
      <alignment horizontal="justify" vertical="center" wrapText="1"/>
    </xf>
    <xf numFmtId="0" fontId="12" fillId="2" borderId="13" xfId="4" applyFont="1" applyFill="1" applyBorder="1" applyAlignment="1">
      <alignment horizontal="justify" vertical="center" wrapText="1"/>
    </xf>
    <xf numFmtId="0" fontId="12" fillId="2" borderId="25" xfId="0" applyFont="1" applyFill="1" applyBorder="1" applyAlignment="1">
      <alignment horizontal="justify" vertical="center" wrapText="1"/>
    </xf>
    <xf numFmtId="0" fontId="12" fillId="2" borderId="25" xfId="4" applyFont="1" applyFill="1" applyBorder="1" applyAlignment="1">
      <alignment horizontal="justify" vertical="center" wrapText="1"/>
    </xf>
    <xf numFmtId="0" fontId="12" fillId="2" borderId="2" xfId="0" applyFont="1" applyFill="1" applyBorder="1" applyAlignment="1">
      <alignment horizontal="justify" vertical="center" wrapText="1"/>
    </xf>
    <xf numFmtId="0" fontId="12" fillId="11" borderId="13" xfId="0" applyFont="1" applyFill="1" applyBorder="1" applyAlignment="1">
      <alignment horizontal="justify" vertical="center" wrapText="1"/>
    </xf>
    <xf numFmtId="9" fontId="12" fillId="0" borderId="13" xfId="4" applyNumberFormat="1" applyFont="1" applyBorder="1" applyAlignment="1">
      <alignment horizontal="center" vertical="center"/>
    </xf>
    <xf numFmtId="0" fontId="15" fillId="10" borderId="6" xfId="3" applyFont="1" applyFill="1" applyBorder="1" applyAlignment="1">
      <alignment vertical="center" wrapText="1"/>
    </xf>
    <xf numFmtId="6" fontId="15" fillId="10" borderId="7" xfId="3" applyNumberFormat="1" applyFont="1" applyFill="1" applyBorder="1" applyAlignment="1">
      <alignment horizontal="center" vertical="center" wrapText="1"/>
    </xf>
    <xf numFmtId="9" fontId="12" fillId="13" borderId="13" xfId="2" applyFont="1" applyFill="1" applyBorder="1" applyAlignment="1">
      <alignment horizontal="center" vertical="center" wrapText="1"/>
    </xf>
    <xf numFmtId="0" fontId="15" fillId="10" borderId="4" xfId="3" applyFont="1" applyFill="1" applyBorder="1" applyAlignment="1">
      <alignment horizontal="center" vertical="center" wrapText="1"/>
    </xf>
    <xf numFmtId="0" fontId="12" fillId="2" borderId="4" xfId="0" applyFont="1" applyFill="1" applyBorder="1" applyAlignment="1">
      <alignment horizontal="justify" vertical="center" wrapText="1"/>
    </xf>
    <xf numFmtId="0" fontId="12" fillId="12" borderId="1" xfId="0" applyFont="1" applyFill="1" applyBorder="1" applyAlignment="1">
      <alignment horizontal="justify" vertical="center" wrapText="1"/>
    </xf>
    <xf numFmtId="0" fontId="12" fillId="11" borderId="4" xfId="0" applyFont="1" applyFill="1" applyBorder="1" applyAlignment="1">
      <alignment horizontal="justify" vertical="center" wrapText="1"/>
    </xf>
    <xf numFmtId="0" fontId="12" fillId="11" borderId="3" xfId="0" applyFont="1" applyFill="1" applyBorder="1" applyAlignment="1">
      <alignment horizontal="justify" vertical="center" wrapText="1"/>
    </xf>
    <xf numFmtId="0" fontId="12" fillId="11" borderId="41" xfId="0" applyFont="1" applyFill="1" applyBorder="1" applyAlignment="1">
      <alignment horizontal="justify" vertical="center" wrapText="1"/>
    </xf>
    <xf numFmtId="0" fontId="12" fillId="11" borderId="25" xfId="0" applyFont="1" applyFill="1" applyBorder="1" applyAlignment="1">
      <alignment horizontal="justify" vertical="center" wrapText="1"/>
    </xf>
    <xf numFmtId="9" fontId="12" fillId="2" borderId="27" xfId="4" applyNumberFormat="1"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8" fillId="11" borderId="31" xfId="0" applyFont="1" applyFill="1" applyBorder="1" applyAlignment="1">
      <alignment horizontal="justify" vertical="center" wrapText="1"/>
    </xf>
    <xf numFmtId="9" fontId="12" fillId="2" borderId="38" xfId="2" applyFont="1" applyFill="1" applyBorder="1" applyAlignment="1">
      <alignment horizontal="center" vertical="center" wrapText="1"/>
    </xf>
    <xf numFmtId="167" fontId="15" fillId="10" borderId="2" xfId="1" applyNumberFormat="1" applyFont="1" applyFill="1" applyBorder="1" applyAlignment="1">
      <alignment horizontal="center" vertical="center" wrapText="1"/>
    </xf>
    <xf numFmtId="0" fontId="12" fillId="2" borderId="15" xfId="4" applyFont="1" applyFill="1" applyBorder="1" applyAlignment="1">
      <alignment horizontal="center" vertical="center" wrapText="1"/>
    </xf>
    <xf numFmtId="0" fontId="12" fillId="2" borderId="37" xfId="4" applyFont="1" applyFill="1" applyBorder="1" applyAlignment="1">
      <alignment horizontal="center" vertical="center" wrapText="1"/>
    </xf>
    <xf numFmtId="0" fontId="12" fillId="2" borderId="38" xfId="4" applyFont="1" applyFill="1" applyBorder="1" applyAlignment="1">
      <alignment vertical="center" wrapText="1"/>
    </xf>
    <xf numFmtId="9" fontId="12" fillId="9" borderId="15" xfId="3" applyNumberFormat="1" applyFont="1" applyFill="1" applyBorder="1" applyAlignment="1">
      <alignment horizontal="center" vertical="center" wrapText="1"/>
    </xf>
    <xf numFmtId="0" fontId="12" fillId="2" borderId="4" xfId="3" applyFont="1" applyFill="1" applyBorder="1" applyAlignment="1">
      <alignment horizontal="justify" vertical="center" wrapText="1"/>
    </xf>
    <xf numFmtId="0" fontId="12" fillId="2" borderId="7" xfId="4" applyFont="1" applyFill="1" applyBorder="1" applyAlignment="1">
      <alignment horizontal="left" vertical="center" wrapText="1"/>
    </xf>
    <xf numFmtId="0" fontId="12" fillId="2" borderId="18" xfId="4" applyFont="1" applyFill="1" applyBorder="1" applyAlignment="1">
      <alignment horizontal="left" vertical="center" wrapText="1"/>
    </xf>
    <xf numFmtId="0" fontId="12" fillId="2" borderId="2" xfId="3" applyFont="1" applyFill="1" applyBorder="1" applyAlignment="1">
      <alignment horizontal="left" vertical="center" wrapText="1"/>
    </xf>
    <xf numFmtId="0" fontId="3" fillId="14" borderId="7" xfId="0" applyFont="1" applyFill="1" applyBorder="1"/>
    <xf numFmtId="0" fontId="3" fillId="14" borderId="1" xfId="0" applyFont="1" applyFill="1" applyBorder="1"/>
    <xf numFmtId="0" fontId="12" fillId="2" borderId="10" xfId="3" applyFont="1" applyFill="1" applyBorder="1" applyAlignment="1">
      <alignment horizontal="justify" vertical="center" wrapText="1"/>
    </xf>
    <xf numFmtId="0" fontId="12" fillId="2" borderId="7" xfId="3" applyFont="1" applyFill="1" applyBorder="1" applyAlignment="1">
      <alignment horizontal="justify" vertical="center" wrapText="1"/>
    </xf>
    <xf numFmtId="0" fontId="12" fillId="2" borderId="18" xfId="4" applyFont="1" applyFill="1" applyBorder="1" applyAlignment="1">
      <alignment horizontal="center" vertical="center" wrapText="1"/>
    </xf>
    <xf numFmtId="0" fontId="12" fillId="11" borderId="5" xfId="4" applyFont="1" applyFill="1" applyBorder="1" applyAlignment="1">
      <alignment horizontal="center" vertical="center" wrapText="1"/>
    </xf>
    <xf numFmtId="9" fontId="12" fillId="11" borderId="1" xfId="4" applyNumberFormat="1" applyFont="1" applyFill="1" applyBorder="1" applyAlignment="1">
      <alignment vertical="center" wrapText="1"/>
    </xf>
    <xf numFmtId="0" fontId="12" fillId="11" borderId="23" xfId="4" applyFont="1" applyFill="1" applyBorder="1" applyAlignment="1">
      <alignment horizontal="justify" vertical="center" wrapText="1"/>
    </xf>
    <xf numFmtId="9" fontId="12" fillId="11" borderId="16" xfId="4" applyNumberFormat="1" applyFont="1" applyFill="1" applyBorder="1" applyAlignment="1">
      <alignment horizontal="justify" vertical="center" wrapText="1"/>
    </xf>
    <xf numFmtId="9" fontId="12" fillId="11" borderId="18" xfId="4" applyNumberFormat="1" applyFont="1" applyFill="1" applyBorder="1" applyAlignment="1">
      <alignment horizontal="center" vertical="center" wrapText="1"/>
    </xf>
    <xf numFmtId="9" fontId="12" fillId="11" borderId="2" xfId="4" applyNumberFormat="1" applyFont="1" applyFill="1" applyBorder="1" applyAlignment="1">
      <alignment horizontal="center" vertical="center" wrapText="1"/>
    </xf>
    <xf numFmtId="9" fontId="12" fillId="11" borderId="1" xfId="3" applyNumberFormat="1" applyFont="1" applyFill="1" applyBorder="1" applyAlignment="1">
      <alignment horizontal="center" vertical="center" wrapText="1"/>
    </xf>
    <xf numFmtId="9" fontId="12" fillId="11" borderId="38" xfId="4" applyNumberFormat="1" applyFont="1" applyFill="1" applyBorder="1" applyAlignment="1">
      <alignment horizontal="center" vertical="center" wrapText="1"/>
    </xf>
    <xf numFmtId="9" fontId="12" fillId="11" borderId="11" xfId="4" applyNumberFormat="1" applyFont="1" applyFill="1" applyBorder="1" applyAlignment="1">
      <alignment horizontal="center" vertical="center" wrapText="1"/>
    </xf>
    <xf numFmtId="167" fontId="15" fillId="10" borderId="3" xfId="1" applyNumberFormat="1" applyFont="1" applyFill="1" applyBorder="1" applyAlignment="1">
      <alignment horizontal="center" vertical="center" wrapText="1"/>
    </xf>
    <xf numFmtId="0" fontId="12" fillId="2" borderId="4" xfId="4" applyFont="1" applyFill="1" applyBorder="1" applyAlignment="1">
      <alignment horizontal="center" vertical="center" wrapText="1"/>
    </xf>
    <xf numFmtId="0" fontId="12" fillId="2" borderId="1" xfId="4" applyFont="1" applyFill="1" applyBorder="1" applyAlignment="1">
      <alignment horizontal="center" vertical="center" wrapText="1"/>
    </xf>
    <xf numFmtId="0" fontId="12" fillId="2" borderId="13" xfId="4" applyFont="1" applyFill="1" applyBorder="1" applyAlignment="1">
      <alignment horizontal="center" vertical="center" wrapText="1"/>
    </xf>
    <xf numFmtId="0" fontId="12" fillId="2" borderId="38" xfId="4" applyFont="1" applyFill="1" applyBorder="1" applyAlignment="1">
      <alignment horizontal="center" vertical="center" wrapText="1"/>
    </xf>
    <xf numFmtId="0" fontId="12" fillId="2" borderId="36" xfId="4" applyFont="1" applyFill="1" applyBorder="1" applyAlignment="1">
      <alignment horizontal="center" vertical="center" wrapText="1"/>
    </xf>
    <xf numFmtId="0" fontId="12" fillId="2" borderId="37" xfId="4"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13" xfId="0" applyFont="1" applyFill="1" applyBorder="1" applyAlignment="1">
      <alignment horizontal="justify" vertical="center" wrapText="1"/>
    </xf>
    <xf numFmtId="6" fontId="21" fillId="12" borderId="2" xfId="0" applyNumberFormat="1" applyFont="1" applyFill="1" applyBorder="1" applyAlignment="1">
      <alignment horizontal="center" vertical="center" wrapText="1"/>
    </xf>
    <xf numFmtId="6" fontId="21" fillId="12" borderId="4" xfId="0" applyNumberFormat="1" applyFont="1" applyFill="1" applyBorder="1" applyAlignment="1">
      <alignment horizontal="center" vertical="center" wrapText="1"/>
    </xf>
    <xf numFmtId="6" fontId="21" fillId="12" borderId="3" xfId="0" applyNumberFormat="1" applyFont="1" applyFill="1" applyBorder="1" applyAlignment="1">
      <alignment horizontal="center" vertical="center" wrapText="1"/>
    </xf>
    <xf numFmtId="0" fontId="12" fillId="2" borderId="33" xfId="4" applyFont="1" applyFill="1" applyBorder="1" applyAlignment="1">
      <alignment horizontal="center" vertical="center" wrapText="1"/>
    </xf>
    <xf numFmtId="0" fontId="12" fillId="2" borderId="0" xfId="4" applyFont="1" applyFill="1" applyAlignment="1">
      <alignment horizontal="center" vertical="center" wrapText="1"/>
    </xf>
    <xf numFmtId="0" fontId="12" fillId="2" borderId="23" xfId="4" applyFont="1" applyFill="1" applyBorder="1" applyAlignment="1">
      <alignment horizontal="center" vertical="center" wrapText="1"/>
    </xf>
    <xf numFmtId="0" fontId="12" fillId="12" borderId="13" xfId="4" applyFont="1" applyFill="1" applyBorder="1" applyAlignment="1">
      <alignment horizontal="center" vertical="center" wrapText="1"/>
    </xf>
    <xf numFmtId="0" fontId="12" fillId="2" borderId="41" xfId="4" applyFont="1" applyFill="1" applyBorder="1" applyAlignment="1">
      <alignment horizontal="left" vertical="center" wrapText="1"/>
    </xf>
    <xf numFmtId="0" fontId="12" fillId="2" borderId="12" xfId="4" applyFont="1" applyFill="1" applyBorder="1" applyAlignment="1">
      <alignment horizontal="left" vertical="center" wrapText="1"/>
    </xf>
    <xf numFmtId="0" fontId="12" fillId="2" borderId="3" xfId="4" applyFont="1" applyFill="1" applyBorder="1" applyAlignment="1">
      <alignment horizontal="center" vertical="center" wrapText="1"/>
    </xf>
    <xf numFmtId="0" fontId="12" fillId="2" borderId="31" xfId="4" applyFont="1" applyFill="1" applyBorder="1" applyAlignment="1">
      <alignment horizontal="center" vertical="center" wrapText="1"/>
    </xf>
    <xf numFmtId="0" fontId="12" fillId="11" borderId="13" xfId="4" applyFont="1" applyFill="1" applyBorder="1" applyAlignment="1">
      <alignment horizontal="justify" vertical="center" wrapText="1"/>
    </xf>
    <xf numFmtId="0" fontId="12" fillId="2" borderId="9" xfId="4" applyFont="1" applyFill="1" applyBorder="1" applyAlignment="1">
      <alignment horizontal="center" vertical="center" wrapText="1"/>
    </xf>
    <xf numFmtId="0" fontId="12" fillId="2" borderId="38" xfId="4" applyFont="1" applyFill="1" applyBorder="1" applyAlignment="1">
      <alignment horizontal="left" vertical="center" wrapText="1"/>
    </xf>
    <xf numFmtId="0" fontId="12" fillId="2" borderId="42" xfId="4" applyFont="1" applyFill="1" applyBorder="1" applyAlignment="1">
      <alignment horizontal="center" vertical="center" wrapText="1"/>
    </xf>
    <xf numFmtId="0" fontId="12" fillId="2" borderId="25" xfId="4" applyFont="1" applyFill="1" applyBorder="1" applyAlignment="1">
      <alignment horizontal="center" vertical="center" wrapText="1"/>
    </xf>
    <xf numFmtId="0" fontId="12" fillId="2" borderId="40" xfId="4" applyFont="1" applyFill="1" applyBorder="1" applyAlignment="1">
      <alignment horizontal="center" vertical="center" wrapText="1"/>
    </xf>
    <xf numFmtId="9" fontId="12" fillId="9" borderId="2" xfId="3" applyNumberFormat="1" applyFont="1" applyFill="1" applyBorder="1" applyAlignment="1">
      <alignment horizontal="center" vertical="center" wrapText="1"/>
    </xf>
    <xf numFmtId="9" fontId="12" fillId="9" borderId="20" xfId="3" applyNumberFormat="1" applyFont="1" applyFill="1" applyBorder="1" applyAlignment="1">
      <alignment horizontal="center" vertical="center" wrapText="1"/>
    </xf>
    <xf numFmtId="9" fontId="12" fillId="0" borderId="2" xfId="4" applyNumberFormat="1" applyFont="1" applyBorder="1" applyAlignment="1">
      <alignment horizontal="center" vertical="center" wrapText="1"/>
    </xf>
    <xf numFmtId="9" fontId="12" fillId="0" borderId="3" xfId="4" applyNumberFormat="1" applyFont="1" applyBorder="1" applyAlignment="1">
      <alignment horizontal="center" vertical="center" wrapText="1"/>
    </xf>
    <xf numFmtId="9" fontId="12" fillId="9" borderId="4" xfId="3" applyNumberFormat="1" applyFont="1" applyFill="1" applyBorder="1" applyAlignment="1">
      <alignment horizontal="center" vertical="center" wrapText="1"/>
    </xf>
    <xf numFmtId="9" fontId="12" fillId="9" borderId="3" xfId="3" applyNumberFormat="1" applyFont="1" applyFill="1" applyBorder="1" applyAlignment="1">
      <alignment horizontal="center" vertical="center" wrapText="1"/>
    </xf>
    <xf numFmtId="9" fontId="12" fillId="0" borderId="1" xfId="4" applyNumberFormat="1" applyFont="1" applyBorder="1" applyAlignment="1">
      <alignment horizontal="center" vertical="center" wrapText="1"/>
    </xf>
    <xf numFmtId="9" fontId="12" fillId="0" borderId="13" xfId="4" applyNumberFormat="1" applyFont="1" applyBorder="1" applyAlignment="1">
      <alignment horizontal="center" vertical="center" wrapText="1"/>
    </xf>
    <xf numFmtId="9" fontId="12" fillId="0" borderId="4" xfId="4" applyNumberFormat="1" applyFont="1" applyBorder="1" applyAlignment="1">
      <alignment horizontal="center" vertical="center" wrapText="1"/>
    </xf>
    <xf numFmtId="0" fontId="12" fillId="2" borderId="2" xfId="4" applyFont="1" applyFill="1" applyBorder="1" applyAlignment="1">
      <alignment horizontal="center" vertical="center" wrapText="1"/>
    </xf>
    <xf numFmtId="0" fontId="12" fillId="2" borderId="4" xfId="4" applyFont="1" applyFill="1" applyBorder="1" applyAlignment="1">
      <alignment horizontal="center" vertical="center" wrapText="1"/>
    </xf>
    <xf numFmtId="0" fontId="12" fillId="2" borderId="2" xfId="3" applyFont="1" applyFill="1" applyBorder="1" applyAlignment="1">
      <alignment horizontal="center" vertical="center" wrapText="1"/>
    </xf>
    <xf numFmtId="0" fontId="12" fillId="2" borderId="4" xfId="3" applyFont="1" applyFill="1" applyBorder="1" applyAlignment="1">
      <alignment horizontal="center" vertical="center" wrapText="1"/>
    </xf>
    <xf numFmtId="0" fontId="12" fillId="2" borderId="3" xfId="3" applyFont="1" applyFill="1" applyBorder="1" applyAlignment="1">
      <alignment horizontal="center" vertical="center" wrapText="1"/>
    </xf>
    <xf numFmtId="0" fontId="18" fillId="2" borderId="9" xfId="0" applyFont="1" applyFill="1" applyBorder="1" applyAlignment="1">
      <alignment vertical="center" wrapText="1"/>
    </xf>
    <xf numFmtId="0" fontId="18" fillId="2" borderId="9" xfId="0" applyFont="1" applyFill="1" applyBorder="1" applyAlignment="1">
      <alignment horizontal="center" vertical="center" wrapText="1"/>
    </xf>
    <xf numFmtId="0" fontId="12" fillId="2" borderId="11" xfId="4" applyFont="1" applyFill="1" applyBorder="1" applyAlignment="1">
      <alignment horizontal="center" vertical="center" wrapText="1"/>
    </xf>
    <xf numFmtId="0" fontId="12" fillId="2" borderId="22" xfId="4" applyFont="1" applyFill="1" applyBorder="1" applyAlignment="1">
      <alignment horizontal="center" vertical="center" wrapText="1"/>
    </xf>
    <xf numFmtId="0" fontId="12" fillId="12" borderId="25" xfId="4" applyFont="1" applyFill="1" applyBorder="1" applyAlignment="1">
      <alignment horizontal="center" vertical="center" wrapText="1"/>
    </xf>
    <xf numFmtId="0" fontId="12" fillId="2" borderId="17" xfId="4" applyFont="1" applyFill="1" applyBorder="1" applyAlignment="1">
      <alignment horizontal="center" vertical="center" wrapText="1"/>
    </xf>
    <xf numFmtId="0" fontId="12" fillId="2" borderId="14" xfId="4" applyFont="1" applyFill="1" applyBorder="1" applyAlignment="1">
      <alignment horizontal="center" vertical="center" wrapText="1"/>
    </xf>
    <xf numFmtId="0" fontId="12" fillId="12" borderId="2" xfId="4" applyFont="1" applyFill="1" applyBorder="1" applyAlignment="1">
      <alignment horizontal="center" vertical="center" wrapText="1"/>
    </xf>
    <xf numFmtId="0" fontId="12" fillId="12" borderId="4" xfId="4" applyFont="1" applyFill="1" applyBorder="1" applyAlignment="1">
      <alignment horizontal="center" vertical="center" wrapText="1"/>
    </xf>
    <xf numFmtId="0" fontId="12" fillId="2" borderId="1" xfId="3" applyFont="1" applyFill="1" applyBorder="1" applyAlignment="1">
      <alignment horizontal="center" vertical="center" wrapText="1"/>
    </xf>
    <xf numFmtId="0" fontId="12" fillId="2" borderId="13" xfId="6" applyFont="1" applyFill="1" applyBorder="1" applyAlignment="1">
      <alignment horizontal="center" vertical="center" wrapText="1"/>
    </xf>
    <xf numFmtId="0" fontId="12" fillId="12" borderId="1" xfId="3" applyFont="1" applyFill="1" applyBorder="1" applyAlignment="1">
      <alignment horizontal="center" vertical="center" wrapText="1"/>
    </xf>
    <xf numFmtId="0" fontId="8" fillId="6" borderId="1" xfId="3"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4" fillId="5" borderId="1" xfId="0" applyFont="1" applyFill="1" applyBorder="1" applyAlignment="1">
      <alignment horizontal="center" vertical="center" wrapText="1"/>
    </xf>
    <xf numFmtId="164" fontId="10" fillId="8" borderId="1" xfId="1" applyNumberFormat="1" applyFont="1" applyFill="1" applyBorder="1" applyAlignment="1">
      <alignment horizontal="center" vertical="center" wrapText="1"/>
    </xf>
    <xf numFmtId="164" fontId="10" fillId="8" borderId="2" xfId="1" applyNumberFormat="1" applyFont="1" applyFill="1" applyBorder="1" applyAlignment="1">
      <alignment horizontal="center" vertical="center" wrapText="1"/>
    </xf>
    <xf numFmtId="164" fontId="11" fillId="9" borderId="1" xfId="1" applyNumberFormat="1" applyFont="1" applyFill="1" applyBorder="1" applyAlignment="1">
      <alignment horizontal="center" vertical="center" wrapText="1"/>
    </xf>
    <xf numFmtId="0" fontId="8" fillId="6" borderId="2" xfId="3" applyFont="1" applyFill="1" applyBorder="1" applyAlignment="1">
      <alignment horizontal="center" vertical="center" wrapText="1"/>
    </xf>
    <xf numFmtId="0" fontId="8" fillId="6" borderId="3" xfId="3" applyFont="1" applyFill="1" applyBorder="1" applyAlignment="1">
      <alignment horizontal="center" vertical="center" wrapText="1"/>
    </xf>
    <xf numFmtId="0" fontId="9" fillId="7" borderId="1" xfId="0" applyFont="1" applyFill="1" applyBorder="1" applyAlignment="1">
      <alignment horizontal="center" vertical="center" wrapText="1"/>
    </xf>
    <xf numFmtId="6" fontId="12" fillId="2" borderId="2" xfId="4" applyNumberFormat="1" applyFont="1" applyFill="1" applyBorder="1" applyAlignment="1">
      <alignment horizontal="center" vertical="center" wrapText="1"/>
    </xf>
    <xf numFmtId="6" fontId="12" fillId="2" borderId="4" xfId="4" applyNumberFormat="1" applyFont="1" applyFill="1" applyBorder="1" applyAlignment="1">
      <alignment horizontal="center" vertical="center" wrapText="1"/>
    </xf>
    <xf numFmtId="6" fontId="12" fillId="2" borderId="17" xfId="4" applyNumberFormat="1" applyFont="1" applyFill="1" applyBorder="1" applyAlignment="1">
      <alignment horizontal="center" vertical="center" wrapText="1"/>
    </xf>
    <xf numFmtId="6" fontId="12" fillId="2" borderId="14" xfId="4" applyNumberFormat="1" applyFont="1" applyFill="1" applyBorder="1" applyAlignment="1">
      <alignment horizontal="center" vertical="center" wrapText="1"/>
    </xf>
    <xf numFmtId="0" fontId="9" fillId="7" borderId="2" xfId="0" applyFont="1" applyFill="1" applyBorder="1" applyAlignment="1">
      <alignment horizontal="center" vertical="center" wrapText="1"/>
    </xf>
    <xf numFmtId="0" fontId="12" fillId="2" borderId="2" xfId="6" applyFont="1" applyFill="1" applyBorder="1" applyAlignment="1">
      <alignment horizontal="center" vertical="center" wrapText="1"/>
    </xf>
    <xf numFmtId="0" fontId="12" fillId="2" borderId="4" xfId="6" applyFont="1" applyFill="1" applyBorder="1" applyAlignment="1">
      <alignment horizontal="center" vertical="center" wrapText="1"/>
    </xf>
    <xf numFmtId="9" fontId="12" fillId="2" borderId="18" xfId="2" applyFont="1" applyFill="1" applyBorder="1" applyAlignment="1">
      <alignment horizontal="center" vertical="center" wrapText="1"/>
    </xf>
    <xf numFmtId="9" fontId="12" fillId="2" borderId="15" xfId="2" applyFont="1" applyFill="1" applyBorder="1" applyAlignment="1">
      <alignment horizontal="center" vertical="center" wrapText="1"/>
    </xf>
    <xf numFmtId="9" fontId="13" fillId="2" borderId="1" xfId="2" applyFont="1" applyFill="1" applyBorder="1" applyAlignment="1">
      <alignment horizontal="center" vertical="center" wrapText="1"/>
    </xf>
    <xf numFmtId="0" fontId="12" fillId="12" borderId="26" xfId="3" applyFont="1" applyFill="1" applyBorder="1" applyAlignment="1">
      <alignment horizontal="center" vertical="center" wrapText="1"/>
    </xf>
    <xf numFmtId="0" fontId="12" fillId="12" borderId="27" xfId="3" applyFont="1" applyFill="1" applyBorder="1" applyAlignment="1">
      <alignment horizontal="center" vertical="center" wrapText="1"/>
    </xf>
    <xf numFmtId="0" fontId="12" fillId="12" borderId="28" xfId="3" applyFont="1" applyFill="1" applyBorder="1" applyAlignment="1">
      <alignment horizontal="center" vertical="center" wrapText="1"/>
    </xf>
    <xf numFmtId="0" fontId="12" fillId="2" borderId="1" xfId="6" applyFont="1" applyFill="1" applyBorder="1" applyAlignment="1">
      <alignment horizontal="justify" vertical="center" wrapText="1"/>
    </xf>
    <xf numFmtId="0" fontId="12" fillId="2" borderId="1" xfId="3" applyFont="1" applyFill="1" applyBorder="1" applyAlignment="1">
      <alignment horizontal="justify" vertical="center" wrapText="1"/>
    </xf>
    <xf numFmtId="0" fontId="12" fillId="2" borderId="18" xfId="6" applyFont="1" applyFill="1" applyBorder="1" applyAlignment="1">
      <alignment horizontal="center" vertical="center" wrapText="1"/>
    </xf>
    <xf numFmtId="0" fontId="12" fillId="2" borderId="15" xfId="6" applyFont="1" applyFill="1" applyBorder="1" applyAlignment="1">
      <alignment horizontal="center" vertical="center" wrapText="1"/>
    </xf>
    <xf numFmtId="0" fontId="12" fillId="2" borderId="3" xfId="6" applyFont="1" applyFill="1" applyBorder="1" applyAlignment="1">
      <alignment horizontal="center" vertical="center" wrapText="1"/>
    </xf>
    <xf numFmtId="0" fontId="12" fillId="12" borderId="25" xfId="3" applyFont="1" applyFill="1" applyBorder="1" applyAlignment="1">
      <alignment horizontal="center" vertical="center" wrapText="1"/>
    </xf>
    <xf numFmtId="0" fontId="12" fillId="12" borderId="9" xfId="3" applyFont="1" applyFill="1" applyBorder="1" applyAlignment="1">
      <alignment horizontal="center" vertical="center" wrapText="1"/>
    </xf>
    <xf numFmtId="0" fontId="12" fillId="2" borderId="18" xfId="4" applyFont="1" applyFill="1" applyBorder="1" applyAlignment="1">
      <alignment horizontal="center" vertical="center" wrapText="1"/>
    </xf>
    <xf numFmtId="0" fontId="12" fillId="2" borderId="15" xfId="4" applyFont="1" applyFill="1" applyBorder="1" applyAlignment="1">
      <alignment horizontal="center" vertical="center" wrapText="1"/>
    </xf>
    <xf numFmtId="0" fontId="12" fillId="2" borderId="16" xfId="4" applyFont="1" applyFill="1" applyBorder="1" applyAlignment="1">
      <alignment horizontal="center" vertical="center" wrapText="1"/>
    </xf>
    <xf numFmtId="0" fontId="12" fillId="12" borderId="2" xfId="3" applyFont="1" applyFill="1" applyBorder="1" applyAlignment="1">
      <alignment horizontal="center" vertical="center" wrapText="1"/>
    </xf>
    <xf numFmtId="0" fontId="12" fillId="12" borderId="4" xfId="3" applyFont="1" applyFill="1" applyBorder="1" applyAlignment="1">
      <alignment horizontal="center" vertical="center" wrapText="1"/>
    </xf>
    <xf numFmtId="0" fontId="12" fillId="12" borderId="3" xfId="3" applyFont="1" applyFill="1" applyBorder="1" applyAlignment="1">
      <alignment horizontal="center" vertical="center" wrapText="1"/>
    </xf>
    <xf numFmtId="0" fontId="12" fillId="12" borderId="1" xfId="4"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12" borderId="26" xfId="6" applyFont="1" applyFill="1" applyBorder="1" applyAlignment="1">
      <alignment horizontal="center" vertical="center" wrapText="1"/>
    </xf>
    <xf numFmtId="0" fontId="12" fillId="12" borderId="27" xfId="6" applyFont="1" applyFill="1" applyBorder="1" applyAlignment="1">
      <alignment horizontal="center" vertical="center" wrapText="1"/>
    </xf>
    <xf numFmtId="0" fontId="12" fillId="2" borderId="36"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35" xfId="4" applyFont="1" applyFill="1" applyBorder="1" applyAlignment="1">
      <alignment horizontal="center" vertical="center" wrapText="1"/>
    </xf>
    <xf numFmtId="9" fontId="12" fillId="2" borderId="26" xfId="2" applyFont="1" applyFill="1" applyBorder="1" applyAlignment="1">
      <alignment horizontal="center" vertical="center" wrapText="1"/>
    </xf>
    <xf numFmtId="9" fontId="12" fillId="2" borderId="27" xfId="2" applyFont="1" applyFill="1" applyBorder="1" applyAlignment="1">
      <alignment horizontal="center" vertical="center" wrapText="1"/>
    </xf>
    <xf numFmtId="9" fontId="12" fillId="2" borderId="13" xfId="2" applyFont="1" applyFill="1" applyBorder="1" applyAlignment="1">
      <alignment horizontal="center" vertical="center" wrapText="1"/>
    </xf>
    <xf numFmtId="0" fontId="12" fillId="11" borderId="44" xfId="0" applyFont="1" applyFill="1" applyBorder="1" applyAlignment="1">
      <alignment horizontal="justify" vertical="center" wrapText="1"/>
    </xf>
    <xf numFmtId="0" fontId="12" fillId="11" borderId="27" xfId="0" applyFont="1" applyFill="1" applyBorder="1" applyAlignment="1">
      <alignment horizontal="justify" vertical="center" wrapText="1"/>
    </xf>
    <xf numFmtId="0" fontId="12" fillId="11" borderId="45" xfId="0" applyFont="1" applyFill="1" applyBorder="1" applyAlignment="1">
      <alignment horizontal="justify" vertical="center" wrapText="1"/>
    </xf>
    <xf numFmtId="6" fontId="12" fillId="2" borderId="13" xfId="4" applyNumberFormat="1"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9" xfId="4" applyFont="1" applyFill="1" applyBorder="1" applyAlignment="1">
      <alignment horizontal="center" vertical="center" wrapText="1"/>
    </xf>
    <xf numFmtId="9" fontId="12" fillId="2" borderId="13" xfId="4" applyNumberFormat="1" applyFont="1" applyFill="1" applyBorder="1" applyAlignment="1">
      <alignment horizontal="center" vertical="center" wrapText="1"/>
    </xf>
    <xf numFmtId="9" fontId="12" fillId="2" borderId="7" xfId="4" applyNumberFormat="1" applyFont="1" applyFill="1" applyBorder="1" applyAlignment="1">
      <alignment horizontal="center" vertical="center" wrapText="1"/>
    </xf>
    <xf numFmtId="9" fontId="12" fillId="2" borderId="18" xfId="4" applyNumberFormat="1" applyFont="1" applyFill="1" applyBorder="1" applyAlignment="1">
      <alignment horizontal="center" vertical="center" wrapText="1"/>
    </xf>
    <xf numFmtId="9" fontId="12" fillId="2" borderId="32" xfId="4" applyNumberFormat="1" applyFont="1" applyFill="1" applyBorder="1" applyAlignment="1">
      <alignment horizontal="center" vertical="center" wrapText="1"/>
    </xf>
    <xf numFmtId="0" fontId="12" fillId="12" borderId="43" xfId="4" applyFont="1" applyFill="1" applyBorder="1" applyAlignment="1">
      <alignment horizontal="center" vertical="center" wrapText="1"/>
    </xf>
    <xf numFmtId="0" fontId="12" fillId="12" borderId="9" xfId="4"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11" borderId="4" xfId="0" applyFont="1" applyFill="1" applyBorder="1" applyAlignment="1">
      <alignment horizontal="center" vertical="center" wrapText="1"/>
    </xf>
    <xf numFmtId="0" fontId="12" fillId="11" borderId="3" xfId="0" applyFont="1" applyFill="1" applyBorder="1" applyAlignment="1">
      <alignment horizontal="center" vertical="center" wrapText="1"/>
    </xf>
    <xf numFmtId="0" fontId="12" fillId="11" borderId="2" xfId="4" applyFont="1" applyFill="1" applyBorder="1" applyAlignment="1">
      <alignment horizontal="center" vertical="center" wrapText="1"/>
    </xf>
    <xf numFmtId="0" fontId="12" fillId="11" borderId="4" xfId="4" applyFont="1" applyFill="1" applyBorder="1" applyAlignment="1">
      <alignment horizontal="center" vertical="center" wrapText="1"/>
    </xf>
    <xf numFmtId="0" fontId="12" fillId="11" borderId="3" xfId="4" applyFont="1" applyFill="1" applyBorder="1" applyAlignment="1">
      <alignment horizontal="center" vertical="center" wrapText="1"/>
    </xf>
    <xf numFmtId="0" fontId="12" fillId="11" borderId="2" xfId="0" applyFont="1" applyFill="1" applyBorder="1" applyAlignment="1">
      <alignment horizontal="justify" vertical="center" wrapText="1"/>
    </xf>
    <xf numFmtId="0" fontId="12" fillId="11" borderId="4" xfId="0" applyFont="1" applyFill="1" applyBorder="1" applyAlignment="1">
      <alignment horizontal="justify" vertical="center" wrapText="1"/>
    </xf>
    <xf numFmtId="0" fontId="12" fillId="11" borderId="3" xfId="0" applyFont="1" applyFill="1" applyBorder="1" applyAlignment="1">
      <alignment horizontal="justify" vertical="center" wrapText="1"/>
    </xf>
    <xf numFmtId="0" fontId="12" fillId="2" borderId="10" xfId="4" applyFont="1" applyFill="1" applyBorder="1" applyAlignment="1">
      <alignment horizontal="center" vertical="center" wrapText="1"/>
    </xf>
    <xf numFmtId="9" fontId="12" fillId="0" borderId="11" xfId="4" applyNumberFormat="1" applyFont="1" applyBorder="1" applyAlignment="1">
      <alignment horizontal="center" vertical="center" wrapText="1"/>
    </xf>
    <xf numFmtId="9" fontId="12" fillId="0" borderId="12" xfId="4" applyNumberFormat="1" applyFont="1" applyBorder="1" applyAlignment="1">
      <alignment horizontal="center" vertical="center" wrapText="1"/>
    </xf>
    <xf numFmtId="0" fontId="12" fillId="12" borderId="4" xfId="4" applyFont="1" applyFill="1" applyBorder="1" applyAlignment="1">
      <alignment horizontal="justify" vertical="center" wrapText="1"/>
    </xf>
    <xf numFmtId="0" fontId="12" fillId="12" borderId="3" xfId="4" applyFont="1" applyFill="1" applyBorder="1" applyAlignment="1">
      <alignment horizontal="justify" vertical="center" wrapText="1"/>
    </xf>
    <xf numFmtId="6" fontId="18" fillId="11" borderId="25" xfId="0" applyNumberFormat="1" applyFont="1" applyFill="1" applyBorder="1" applyAlignment="1">
      <alignment horizontal="center" vertical="center" wrapText="1"/>
    </xf>
    <xf numFmtId="6" fontId="18" fillId="11" borderId="9" xfId="0" applyNumberFormat="1" applyFont="1" applyFill="1" applyBorder="1" applyAlignment="1">
      <alignment horizontal="center" vertical="center" wrapText="1"/>
    </xf>
    <xf numFmtId="6" fontId="18" fillId="11" borderId="10" xfId="0" applyNumberFormat="1" applyFont="1" applyFill="1" applyBorder="1" applyAlignment="1">
      <alignment horizontal="center" vertical="center" wrapText="1"/>
    </xf>
    <xf numFmtId="9" fontId="12" fillId="2" borderId="11" xfId="2" applyFont="1" applyFill="1" applyBorder="1" applyAlignment="1">
      <alignment horizontal="center" vertical="center" wrapText="1"/>
    </xf>
    <xf numFmtId="9" fontId="12" fillId="2" borderId="22" xfId="2" applyFont="1" applyFill="1" applyBorder="1" applyAlignment="1">
      <alignment horizontal="center" vertical="center" wrapText="1"/>
    </xf>
    <xf numFmtId="9" fontId="12" fillId="2" borderId="24" xfId="2" applyFont="1" applyFill="1" applyBorder="1" applyAlignment="1">
      <alignment horizontal="center" vertical="center" wrapText="1"/>
    </xf>
    <xf numFmtId="9" fontId="12" fillId="2" borderId="0" xfId="2" applyFont="1" applyFill="1" applyBorder="1" applyAlignment="1">
      <alignment horizontal="center" vertical="center" wrapText="1"/>
    </xf>
    <xf numFmtId="0" fontId="12" fillId="2" borderId="26" xfId="0" applyFont="1" applyFill="1" applyBorder="1" applyAlignment="1">
      <alignment horizontal="center" vertical="center" wrapText="1"/>
    </xf>
    <xf numFmtId="0" fontId="12" fillId="2" borderId="45" xfId="0" applyFont="1" applyFill="1" applyBorder="1" applyAlignment="1">
      <alignment horizontal="center" vertical="center" wrapText="1"/>
    </xf>
    <xf numFmtId="0" fontId="12" fillId="12" borderId="17" xfId="3" applyFont="1" applyFill="1" applyBorder="1" applyAlignment="1">
      <alignment horizontal="center" vertical="center" wrapText="1"/>
    </xf>
    <xf numFmtId="0" fontId="12" fillId="12" borderId="14" xfId="3" applyFont="1" applyFill="1" applyBorder="1" applyAlignment="1">
      <alignment horizontal="center" vertical="center" wrapText="1"/>
    </xf>
    <xf numFmtId="0" fontId="12" fillId="12" borderId="19" xfId="3" applyFont="1" applyFill="1" applyBorder="1" applyAlignment="1">
      <alignment horizontal="center" vertical="center" wrapText="1"/>
    </xf>
    <xf numFmtId="9" fontId="12" fillId="0" borderId="15" xfId="4" applyNumberFormat="1" applyFont="1" applyBorder="1" applyAlignment="1">
      <alignment horizontal="center" vertical="center" wrapText="1"/>
    </xf>
    <xf numFmtId="9" fontId="12" fillId="0" borderId="17" xfId="4" applyNumberFormat="1" applyFont="1" applyBorder="1" applyAlignment="1">
      <alignment horizontal="center" vertical="center" wrapText="1"/>
    </xf>
    <xf numFmtId="9" fontId="12" fillId="0" borderId="14" xfId="4" applyNumberFormat="1" applyFont="1" applyBorder="1" applyAlignment="1">
      <alignment horizontal="center" vertical="center" wrapText="1"/>
    </xf>
    <xf numFmtId="9" fontId="21" fillId="2" borderId="39" xfId="2" applyFont="1" applyFill="1" applyBorder="1" applyAlignment="1">
      <alignment horizontal="center" vertical="center" wrapText="1"/>
    </xf>
    <xf numFmtId="9" fontId="21" fillId="2" borderId="40" xfId="2" applyFont="1" applyFill="1" applyBorder="1" applyAlignment="1">
      <alignment horizontal="center" vertical="center" wrapText="1"/>
    </xf>
    <xf numFmtId="9" fontId="21" fillId="2" borderId="30" xfId="2" applyFont="1" applyFill="1" applyBorder="1" applyAlignment="1">
      <alignment horizontal="center" vertical="center" wrapText="1"/>
    </xf>
    <xf numFmtId="9" fontId="12" fillId="9" borderId="22" xfId="3" applyNumberFormat="1" applyFont="1" applyFill="1" applyBorder="1" applyAlignment="1">
      <alignment horizontal="center" vertical="center" wrapText="1"/>
    </xf>
    <xf numFmtId="9" fontId="12" fillId="2" borderId="38" xfId="4" applyNumberFormat="1" applyFont="1" applyFill="1" applyBorder="1" applyAlignment="1">
      <alignment horizontal="center" vertical="center" wrapText="1"/>
    </xf>
    <xf numFmtId="9" fontId="12" fillId="13" borderId="11" xfId="2" applyFont="1" applyFill="1" applyBorder="1" applyAlignment="1">
      <alignment horizontal="center" vertical="center" wrapText="1"/>
    </xf>
    <xf numFmtId="9" fontId="12" fillId="13" borderId="12" xfId="2" applyFont="1" applyFill="1" applyBorder="1" applyAlignment="1">
      <alignment horizontal="center" vertical="center" wrapText="1"/>
    </xf>
    <xf numFmtId="9" fontId="12" fillId="9" borderId="13" xfId="3" applyNumberFormat="1" applyFont="1" applyFill="1" applyBorder="1" applyAlignment="1">
      <alignment horizontal="center" vertical="center" wrapText="1"/>
    </xf>
    <xf numFmtId="9" fontId="21" fillId="2" borderId="25" xfId="2" applyFont="1" applyFill="1" applyBorder="1" applyAlignment="1">
      <alignment horizontal="center" vertical="center" wrapText="1"/>
    </xf>
    <xf numFmtId="9" fontId="21" fillId="2" borderId="9" xfId="2" applyFont="1" applyFill="1" applyBorder="1" applyAlignment="1">
      <alignment horizontal="center" vertical="center" wrapText="1"/>
    </xf>
    <xf numFmtId="9" fontId="21" fillId="2" borderId="10" xfId="2" applyFont="1" applyFill="1" applyBorder="1" applyAlignment="1">
      <alignment horizontal="center" vertical="center" wrapText="1"/>
    </xf>
    <xf numFmtId="9" fontId="21" fillId="2" borderId="36" xfId="2" applyFont="1" applyFill="1" applyBorder="1" applyAlignment="1">
      <alignment horizontal="center" vertical="center" wrapText="1"/>
    </xf>
    <xf numFmtId="9" fontId="21" fillId="2" borderId="37" xfId="2" applyFont="1" applyFill="1" applyBorder="1" applyAlignment="1">
      <alignment horizontal="center" vertical="center" wrapText="1"/>
    </xf>
    <xf numFmtId="9" fontId="21" fillId="2" borderId="31" xfId="2" applyFont="1" applyFill="1" applyBorder="1" applyAlignment="1">
      <alignment horizontal="center" vertical="center" wrapText="1"/>
    </xf>
    <xf numFmtId="0" fontId="12" fillId="2" borderId="26" xfId="4" applyFont="1" applyFill="1" applyBorder="1" applyAlignment="1">
      <alignment horizontal="center" vertical="center" wrapText="1"/>
    </xf>
    <xf numFmtId="0" fontId="12" fillId="2" borderId="27" xfId="4" applyFont="1" applyFill="1" applyBorder="1" applyAlignment="1">
      <alignment horizontal="center" vertical="center" wrapText="1"/>
    </xf>
    <xf numFmtId="0" fontId="20" fillId="2" borderId="25" xfId="4" applyFont="1" applyFill="1" applyBorder="1" applyAlignment="1">
      <alignment horizontal="center" vertical="center" wrapText="1"/>
    </xf>
    <xf numFmtId="0" fontId="20" fillId="2" borderId="29" xfId="4" applyFont="1" applyFill="1" applyBorder="1" applyAlignment="1">
      <alignment horizontal="center" vertical="center" wrapText="1"/>
    </xf>
    <xf numFmtId="0" fontId="12" fillId="2" borderId="27" xfId="0" applyFont="1" applyFill="1" applyBorder="1" applyAlignment="1">
      <alignment horizontal="center" vertical="center" wrapText="1"/>
    </xf>
    <xf numFmtId="9" fontId="12" fillId="9" borderId="1" xfId="3" applyNumberFormat="1" applyFont="1" applyFill="1" applyBorder="1" applyAlignment="1">
      <alignment horizontal="center" vertical="center" wrapText="1"/>
    </xf>
    <xf numFmtId="0" fontId="12" fillId="2" borderId="24" xfId="3" applyFont="1" applyFill="1" applyBorder="1" applyAlignment="1">
      <alignment horizontal="center" vertical="center" wrapText="1"/>
    </xf>
    <xf numFmtId="0" fontId="12" fillId="2" borderId="0" xfId="3" applyFont="1" applyFill="1" applyAlignment="1">
      <alignment horizontal="center" vertical="center" wrapText="1"/>
    </xf>
    <xf numFmtId="9" fontId="12" fillId="9" borderId="36" xfId="3" applyNumberFormat="1" applyFont="1" applyFill="1" applyBorder="1" applyAlignment="1">
      <alignment horizontal="center" vertical="center" wrapText="1"/>
    </xf>
    <xf numFmtId="9" fontId="12" fillId="9" borderId="37" xfId="3" applyNumberFormat="1" applyFont="1" applyFill="1" applyBorder="1" applyAlignment="1">
      <alignment horizontal="center" vertical="center" wrapText="1"/>
    </xf>
    <xf numFmtId="0" fontId="12" fillId="2" borderId="28" xfId="4" applyFont="1" applyFill="1" applyBorder="1" applyAlignment="1">
      <alignment horizontal="center" vertical="center" wrapText="1"/>
    </xf>
    <xf numFmtId="0" fontId="12" fillId="2" borderId="30" xfId="4" applyFont="1" applyFill="1" applyBorder="1" applyAlignment="1">
      <alignment horizontal="center" vertical="center" wrapText="1"/>
    </xf>
    <xf numFmtId="0" fontId="12" fillId="12" borderId="10" xfId="4" applyFont="1" applyFill="1" applyBorder="1" applyAlignment="1">
      <alignment horizontal="center" vertical="center" wrapText="1"/>
    </xf>
    <xf numFmtId="0" fontId="18" fillId="2" borderId="8" xfId="0" applyFont="1" applyFill="1" applyBorder="1" applyAlignment="1">
      <alignment vertical="center" wrapText="1"/>
    </xf>
    <xf numFmtId="0" fontId="12" fillId="0" borderId="1" xfId="4" applyFont="1" applyBorder="1" applyAlignment="1">
      <alignment horizontal="justify" vertical="center" wrapText="1"/>
    </xf>
    <xf numFmtId="0" fontId="12" fillId="12" borderId="2" xfId="4" applyFont="1" applyFill="1" applyBorder="1" applyAlignment="1">
      <alignment horizontal="justify" vertical="center" wrapText="1"/>
    </xf>
    <xf numFmtId="9" fontId="12" fillId="2" borderId="15" xfId="4" applyNumberFormat="1" applyFont="1" applyFill="1" applyBorder="1" applyAlignment="1">
      <alignment horizontal="center" vertical="center" wrapText="1"/>
    </xf>
    <xf numFmtId="9" fontId="12" fillId="2" borderId="16" xfId="4" applyNumberFormat="1" applyFont="1" applyFill="1" applyBorder="1" applyAlignment="1">
      <alignment horizontal="center" vertical="center" wrapText="1"/>
    </xf>
    <xf numFmtId="6" fontId="12" fillId="2" borderId="13" xfId="0" applyNumberFormat="1" applyFont="1" applyFill="1" applyBorder="1" applyAlignment="1">
      <alignment horizontal="center" vertical="center" wrapText="1"/>
    </xf>
    <xf numFmtId="6" fontId="12" fillId="2" borderId="36" xfId="4" applyNumberFormat="1" applyFont="1" applyFill="1" applyBorder="1" applyAlignment="1">
      <alignment horizontal="center" vertical="center" wrapText="1"/>
    </xf>
    <xf numFmtId="6" fontId="12" fillId="2" borderId="37" xfId="4" applyNumberFormat="1" applyFont="1" applyFill="1" applyBorder="1" applyAlignment="1">
      <alignment horizontal="center" vertical="center" wrapText="1"/>
    </xf>
    <xf numFmtId="6" fontId="12" fillId="2" borderId="31" xfId="4" applyNumberFormat="1" applyFont="1" applyFill="1" applyBorder="1" applyAlignment="1">
      <alignment horizontal="center" vertical="center" wrapText="1"/>
    </xf>
    <xf numFmtId="6" fontId="12" fillId="2" borderId="43" xfId="4" applyNumberFormat="1" applyFont="1" applyFill="1" applyBorder="1" applyAlignment="1">
      <alignment horizontal="center" vertical="center" wrapText="1"/>
    </xf>
    <xf numFmtId="6" fontId="12" fillId="2" borderId="10" xfId="4" applyNumberFormat="1" applyFont="1" applyFill="1" applyBorder="1" applyAlignment="1">
      <alignment horizontal="center" vertical="center" wrapText="1"/>
    </xf>
    <xf numFmtId="6" fontId="12" fillId="2" borderId="25" xfId="4" applyNumberFormat="1" applyFont="1" applyFill="1" applyBorder="1" applyAlignment="1">
      <alignment horizontal="center" vertical="center" wrapText="1"/>
    </xf>
    <xf numFmtId="6" fontId="12" fillId="2" borderId="9" xfId="4" applyNumberFormat="1" applyFont="1" applyFill="1" applyBorder="1" applyAlignment="1">
      <alignment horizontal="center" vertical="center" wrapText="1"/>
    </xf>
    <xf numFmtId="6" fontId="12" fillId="2" borderId="29" xfId="4" applyNumberFormat="1" applyFont="1" applyFill="1" applyBorder="1" applyAlignment="1">
      <alignment horizontal="center" vertical="center" wrapText="1"/>
    </xf>
    <xf numFmtId="6" fontId="15" fillId="10" borderId="3" xfId="0" applyNumberFormat="1" applyFont="1" applyFill="1" applyBorder="1" applyAlignment="1">
      <alignment horizontal="center" vertical="center" wrapText="1"/>
    </xf>
    <xf numFmtId="6" fontId="12" fillId="12" borderId="13" xfId="4" applyNumberFormat="1" applyFont="1" applyFill="1" applyBorder="1" applyAlignment="1">
      <alignment horizontal="center" vertical="center" wrapText="1"/>
    </xf>
    <xf numFmtId="0" fontId="21" fillId="12" borderId="2" xfId="4" applyFont="1" applyFill="1" applyBorder="1" applyAlignment="1">
      <alignment horizontal="justify" vertical="center" wrapText="1"/>
    </xf>
    <xf numFmtId="0" fontId="21" fillId="12" borderId="3" xfId="4" applyFont="1" applyFill="1" applyBorder="1" applyAlignment="1">
      <alignment horizontal="justify" vertical="center" wrapText="1"/>
    </xf>
    <xf numFmtId="0" fontId="18" fillId="11" borderId="25" xfId="0" applyFont="1" applyFill="1" applyBorder="1" applyAlignment="1">
      <alignment horizontal="justify" vertical="center" wrapText="1"/>
    </xf>
    <xf numFmtId="0" fontId="18" fillId="11" borderId="34" xfId="0" applyFont="1" applyFill="1" applyBorder="1" applyAlignment="1">
      <alignment horizontal="justify" vertical="center" wrapText="1"/>
    </xf>
    <xf numFmtId="0" fontId="9" fillId="7" borderId="3" xfId="0" applyFont="1" applyFill="1" applyBorder="1" applyAlignment="1">
      <alignment horizontal="center" vertical="center" wrapText="1"/>
    </xf>
    <xf numFmtId="0" fontId="15" fillId="10" borderId="5" xfId="3" applyFont="1" applyFill="1" applyBorder="1" applyAlignment="1">
      <alignment horizontal="center" vertical="center" wrapText="1"/>
    </xf>
    <xf numFmtId="0" fontId="15" fillId="10" borderId="6" xfId="3" applyFont="1" applyFill="1" applyBorder="1" applyAlignment="1">
      <alignment horizontal="center" vertical="center" wrapText="1"/>
    </xf>
    <xf numFmtId="0" fontId="12" fillId="2" borderId="21" xfId="4" applyFont="1" applyFill="1" applyBorder="1" applyAlignment="1">
      <alignment vertical="center" wrapText="1"/>
    </xf>
    <xf numFmtId="0" fontId="12" fillId="2" borderId="39" xfId="4" applyFont="1" applyFill="1" applyBorder="1" applyAlignment="1">
      <alignment vertical="center" wrapText="1"/>
    </xf>
    <xf numFmtId="0" fontId="12" fillId="2" borderId="21" xfId="4" applyFont="1" applyFill="1" applyBorder="1" applyAlignment="1">
      <alignment horizontal="center" vertical="center" wrapText="1"/>
    </xf>
    <xf numFmtId="0" fontId="12" fillId="2" borderId="47" xfId="4" applyFont="1" applyFill="1" applyBorder="1" applyAlignment="1">
      <alignment horizontal="center" vertical="center" wrapText="1"/>
    </xf>
    <xf numFmtId="0" fontId="21" fillId="12" borderId="36" xfId="4" applyFont="1" applyFill="1" applyBorder="1" applyAlignment="1">
      <alignment horizontal="center" vertical="center" wrapText="1"/>
    </xf>
    <xf numFmtId="0" fontId="21" fillId="12" borderId="46" xfId="4" applyFont="1" applyFill="1" applyBorder="1" applyAlignment="1">
      <alignment horizontal="center" vertical="center" wrapText="1"/>
    </xf>
  </cellXfs>
  <cellStyles count="7">
    <cellStyle name="Hyperlink" xfId="5" xr:uid="{EA4B9DB8-F0FA-4465-A0E5-1D23807B9E39}"/>
    <cellStyle name="Moneda" xfId="1" builtinId="4"/>
    <cellStyle name="Normal" xfId="0" builtinId="0"/>
    <cellStyle name="Normal 4 10 2" xfId="6" xr:uid="{39A2CB8A-B6AA-4526-AAB5-122AE5364832}"/>
    <cellStyle name="Normal 4 10 3" xfId="4" xr:uid="{578A7C0C-4806-4102-A2C1-DFB5D832C313}"/>
    <cellStyle name="Normal 4 11" xfId="3" xr:uid="{0A82CCCF-E9A1-4F02-AFA3-00D164594E01}"/>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10</xdr:col>
      <xdr:colOff>0</xdr:colOff>
      <xdr:row>0</xdr:row>
      <xdr:rowOff>0</xdr:rowOff>
    </xdr:from>
    <xdr:to>
      <xdr:col>10</xdr:col>
      <xdr:colOff>0</xdr:colOff>
      <xdr:row>2</xdr:row>
      <xdr:rowOff>187088</xdr:rowOff>
    </xdr:to>
    <xdr:pic>
      <xdr:nvPicPr>
        <xdr:cNvPr id="2" name="Imagen 1">
          <a:extLst>
            <a:ext uri="{FF2B5EF4-FFF2-40B4-BE49-F238E27FC236}">
              <a16:creationId xmlns:a16="http://schemas.microsoft.com/office/drawing/2014/main" id="{C73EFF1E-0B3E-420C-80CF-14E69A4CE99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2403252" y="0"/>
          <a:ext cx="0" cy="1539638"/>
        </a:xfrm>
        <a:prstGeom prst="rect">
          <a:avLst/>
        </a:prstGeom>
      </xdr:spPr>
    </xdr:pic>
    <xdr:clientData/>
  </xdr:twoCellAnchor>
  <xdr:twoCellAnchor editAs="oneCell">
    <xdr:from>
      <xdr:col>0</xdr:col>
      <xdr:colOff>257175</xdr:colOff>
      <xdr:row>0</xdr:row>
      <xdr:rowOff>38100</xdr:rowOff>
    </xdr:from>
    <xdr:to>
      <xdr:col>1</xdr:col>
      <xdr:colOff>741703</xdr:colOff>
      <xdr:row>0</xdr:row>
      <xdr:rowOff>606188</xdr:rowOff>
    </xdr:to>
    <xdr:pic>
      <xdr:nvPicPr>
        <xdr:cNvPr id="3" name="Imagen 2">
          <a:extLst>
            <a:ext uri="{FF2B5EF4-FFF2-40B4-BE49-F238E27FC236}">
              <a16:creationId xmlns:a16="http://schemas.microsoft.com/office/drawing/2014/main" id="{5F89A835-04CF-466A-99BB-93C85AB95A1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257175" y="38100"/>
          <a:ext cx="1151278" cy="568088"/>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35A42D-8DB4-4986-A8D0-8C7A2811309D}">
  <dimension ref="A1:BA276"/>
  <sheetViews>
    <sheetView tabSelected="1" zoomScale="70" zoomScaleNormal="40" workbookViewId="0">
      <selection activeCell="D10" sqref="D10"/>
    </sheetView>
  </sheetViews>
  <sheetFormatPr baseColWidth="10" defaultColWidth="0" defaultRowHeight="0" customHeight="1" zeroHeight="1" x14ac:dyDescent="0.2"/>
  <cols>
    <col min="1" max="1" width="10" style="4" customWidth="1"/>
    <col min="2" max="2" width="21.42578125" style="4" customWidth="1"/>
    <col min="3" max="3" width="30.5703125" style="4" customWidth="1"/>
    <col min="4" max="4" width="24.28515625" style="4" customWidth="1"/>
    <col min="5" max="5" width="21.28515625" style="4" customWidth="1"/>
    <col min="6" max="6" width="31.28515625" style="4" customWidth="1"/>
    <col min="7" max="7" width="27.5703125" style="4" customWidth="1"/>
    <col min="8" max="8" width="21.28515625" style="4" customWidth="1"/>
    <col min="9" max="9" width="23" style="4" customWidth="1"/>
    <col min="10" max="10" width="21.28515625" style="4" customWidth="1"/>
    <col min="11" max="11" width="21.28515625" style="5" customWidth="1"/>
    <col min="12" max="12" width="20.85546875" style="4" customWidth="1"/>
    <col min="13" max="13" width="38.42578125" style="5" customWidth="1"/>
    <col min="14" max="14" width="40.28515625" style="4" customWidth="1"/>
    <col min="15" max="15" width="28.5703125" style="4" customWidth="1"/>
    <col min="16" max="16" width="24.85546875" style="15" customWidth="1"/>
    <col min="17" max="17" width="20.42578125" style="15" customWidth="1"/>
    <col min="18" max="18" width="17.42578125" style="15" customWidth="1"/>
    <col min="19" max="19" width="19.85546875" style="15" customWidth="1"/>
    <col min="20" max="20" width="24.28515625" style="15" customWidth="1"/>
    <col min="21" max="21" width="22.140625" style="1" hidden="1" customWidth="1"/>
    <col min="22" max="33" width="22" style="1" hidden="1" customWidth="1"/>
    <col min="34" max="53" width="22" style="1" hidden="1"/>
    <col min="54" max="16384" width="11.42578125" style="1" hidden="1"/>
  </cols>
  <sheetData>
    <row r="1" spans="1:21" ht="53.25" customHeight="1" x14ac:dyDescent="0.2">
      <c r="A1" s="209" t="s">
        <v>256</v>
      </c>
      <c r="B1" s="209"/>
      <c r="C1" s="209"/>
      <c r="D1" s="209"/>
      <c r="E1" s="209"/>
      <c r="F1" s="209"/>
      <c r="G1" s="209"/>
      <c r="H1" s="209"/>
      <c r="I1" s="209"/>
      <c r="J1" s="209"/>
      <c r="K1" s="209"/>
      <c r="L1" s="209"/>
      <c r="M1" s="209"/>
      <c r="N1" s="209"/>
      <c r="O1" s="209"/>
      <c r="P1" s="209"/>
      <c r="Q1" s="209"/>
      <c r="R1" s="209"/>
      <c r="S1" s="209"/>
      <c r="T1" s="209"/>
    </row>
    <row r="2" spans="1:21" ht="53.25" customHeight="1" x14ac:dyDescent="0.2">
      <c r="A2" s="210" t="s">
        <v>257</v>
      </c>
      <c r="B2" s="210"/>
      <c r="C2" s="210"/>
      <c r="D2" s="210"/>
      <c r="E2" s="210"/>
      <c r="F2" s="210"/>
      <c r="G2" s="210"/>
      <c r="H2" s="210"/>
      <c r="I2" s="210"/>
      <c r="J2" s="210"/>
      <c r="K2" s="210"/>
      <c r="L2" s="210"/>
      <c r="M2" s="211" t="s">
        <v>0</v>
      </c>
      <c r="N2" s="211"/>
      <c r="O2" s="2"/>
      <c r="P2" s="212" t="s">
        <v>1</v>
      </c>
      <c r="Q2" s="212"/>
      <c r="R2" s="212"/>
      <c r="S2" s="212"/>
      <c r="T2" s="212"/>
    </row>
    <row r="3" spans="1:21" ht="53.25" customHeight="1" x14ac:dyDescent="0.2">
      <c r="A3" s="71"/>
      <c r="B3" s="71"/>
      <c r="C3" s="71"/>
      <c r="D3" s="71"/>
      <c r="E3" s="71"/>
      <c r="F3" s="76"/>
      <c r="G3" s="71"/>
      <c r="H3" s="71"/>
      <c r="I3" s="71"/>
      <c r="J3" s="71"/>
      <c r="K3" s="76"/>
      <c r="L3" s="71"/>
      <c r="M3" s="2"/>
      <c r="N3" s="2"/>
      <c r="O3" s="2"/>
      <c r="P3" s="72"/>
      <c r="Q3" s="72"/>
      <c r="R3" s="72"/>
      <c r="S3" s="72"/>
      <c r="T3" s="72"/>
    </row>
    <row r="4" spans="1:21" s="3" customFormat="1" ht="77.099999999999994" customHeight="1" x14ac:dyDescent="0.2">
      <c r="A4" s="208" t="s">
        <v>2</v>
      </c>
      <c r="B4" s="208" t="s">
        <v>3</v>
      </c>
      <c r="C4" s="208" t="s">
        <v>4</v>
      </c>
      <c r="D4" s="208" t="s">
        <v>5</v>
      </c>
      <c r="E4" s="208" t="s">
        <v>6</v>
      </c>
      <c r="F4" s="216" t="s">
        <v>7</v>
      </c>
      <c r="G4" s="208" t="s">
        <v>8</v>
      </c>
      <c r="H4" s="208" t="s">
        <v>9</v>
      </c>
      <c r="I4" s="208" t="s">
        <v>10</v>
      </c>
      <c r="J4" s="208" t="s">
        <v>11</v>
      </c>
      <c r="K4" s="216" t="s">
        <v>12</v>
      </c>
      <c r="L4" s="216" t="s">
        <v>13</v>
      </c>
      <c r="M4" s="218" t="s">
        <v>14</v>
      </c>
      <c r="N4" s="218" t="s">
        <v>15</v>
      </c>
      <c r="O4" s="223" t="s">
        <v>16</v>
      </c>
      <c r="P4" s="213" t="s">
        <v>17</v>
      </c>
      <c r="Q4" s="213" t="s">
        <v>18</v>
      </c>
      <c r="R4" s="213" t="s">
        <v>19</v>
      </c>
      <c r="S4" s="213" t="s">
        <v>20</v>
      </c>
      <c r="T4" s="215" t="s">
        <v>21</v>
      </c>
    </row>
    <row r="5" spans="1:21" s="3" customFormat="1" ht="33" customHeight="1" x14ac:dyDescent="0.2">
      <c r="A5" s="208"/>
      <c r="B5" s="208"/>
      <c r="C5" s="208"/>
      <c r="D5" s="208"/>
      <c r="E5" s="208"/>
      <c r="F5" s="217"/>
      <c r="G5" s="208"/>
      <c r="H5" s="208"/>
      <c r="I5" s="208"/>
      <c r="J5" s="208"/>
      <c r="K5" s="217"/>
      <c r="L5" s="217"/>
      <c r="M5" s="223"/>
      <c r="N5" s="218"/>
      <c r="O5" s="346"/>
      <c r="P5" s="214"/>
      <c r="Q5" s="213"/>
      <c r="R5" s="214"/>
      <c r="S5" s="214"/>
      <c r="T5" s="215"/>
    </row>
    <row r="6" spans="1:21" ht="64.5" customHeight="1" x14ac:dyDescent="0.2">
      <c r="A6" s="205">
        <v>2024</v>
      </c>
      <c r="B6" s="205" t="s">
        <v>22</v>
      </c>
      <c r="C6" s="205" t="s">
        <v>23</v>
      </c>
      <c r="D6" s="207" t="s">
        <v>24</v>
      </c>
      <c r="E6" s="205" t="s">
        <v>25</v>
      </c>
      <c r="F6" s="193" t="s">
        <v>26</v>
      </c>
      <c r="G6" s="205" t="s">
        <v>27</v>
      </c>
      <c r="H6" s="205" t="s">
        <v>28</v>
      </c>
      <c r="I6" s="205" t="s">
        <v>29</v>
      </c>
      <c r="J6" s="205" t="s">
        <v>30</v>
      </c>
      <c r="K6" s="193" t="s">
        <v>31</v>
      </c>
      <c r="L6" s="229" t="s">
        <v>32</v>
      </c>
      <c r="M6" s="99" t="s">
        <v>33</v>
      </c>
      <c r="N6" s="99" t="s">
        <v>34</v>
      </c>
      <c r="O6" s="221">
        <v>335189400</v>
      </c>
      <c r="P6" s="86">
        <v>0.25</v>
      </c>
      <c r="Q6" s="81">
        <v>0.25</v>
      </c>
      <c r="R6" s="87">
        <v>0.25</v>
      </c>
      <c r="S6" s="86">
        <v>0.25</v>
      </c>
      <c r="T6" s="102">
        <f>+P6+Q6+R6+S6</f>
        <v>1</v>
      </c>
      <c r="U6" s="32"/>
    </row>
    <row r="7" spans="1:21" ht="63" customHeight="1" x14ac:dyDescent="0.2">
      <c r="A7" s="205"/>
      <c r="B7" s="205"/>
      <c r="C7" s="205"/>
      <c r="D7" s="207"/>
      <c r="E7" s="205"/>
      <c r="F7" s="194"/>
      <c r="G7" s="205"/>
      <c r="H7" s="205"/>
      <c r="I7" s="205"/>
      <c r="J7" s="205"/>
      <c r="K7" s="194"/>
      <c r="L7" s="230"/>
      <c r="M7" s="100" t="s">
        <v>35</v>
      </c>
      <c r="N7" s="99" t="s">
        <v>36</v>
      </c>
      <c r="O7" s="222"/>
      <c r="P7" s="86">
        <v>0.25</v>
      </c>
      <c r="Q7" s="81">
        <v>0.25</v>
      </c>
      <c r="R7" s="87">
        <v>0.25</v>
      </c>
      <c r="S7" s="86">
        <v>0.25</v>
      </c>
      <c r="T7" s="102">
        <f>+P7+Q7+R7+S7</f>
        <v>1</v>
      </c>
      <c r="U7" s="32"/>
    </row>
    <row r="8" spans="1:21" ht="47.25" customHeight="1" x14ac:dyDescent="0.2">
      <c r="A8" s="205"/>
      <c r="B8" s="205"/>
      <c r="C8" s="205"/>
      <c r="D8" s="207"/>
      <c r="E8" s="205"/>
      <c r="F8" s="194"/>
      <c r="G8" s="205"/>
      <c r="H8" s="205"/>
      <c r="I8" s="205"/>
      <c r="J8" s="205"/>
      <c r="K8" s="194"/>
      <c r="L8" s="230"/>
      <c r="M8" s="100" t="s">
        <v>37</v>
      </c>
      <c r="N8" s="99" t="s">
        <v>38</v>
      </c>
      <c r="O8" s="222"/>
      <c r="P8" s="86">
        <v>0.1</v>
      </c>
      <c r="Q8" s="81">
        <v>0.3</v>
      </c>
      <c r="R8" s="87">
        <v>0.3</v>
      </c>
      <c r="S8" s="86">
        <v>0.3</v>
      </c>
      <c r="T8" s="102">
        <f>+P8+Q8+R8+S8</f>
        <v>1</v>
      </c>
      <c r="U8" s="32"/>
    </row>
    <row r="9" spans="1:21" ht="40.5" customHeight="1" x14ac:dyDescent="0.2">
      <c r="A9" s="205"/>
      <c r="B9" s="205"/>
      <c r="C9" s="205"/>
      <c r="D9" s="207"/>
      <c r="E9" s="205"/>
      <c r="F9" s="194"/>
      <c r="G9" s="205"/>
      <c r="H9" s="205"/>
      <c r="I9" s="205"/>
      <c r="J9" s="205"/>
      <c r="K9" s="194"/>
      <c r="L9" s="231"/>
      <c r="M9" s="99" t="s">
        <v>39</v>
      </c>
      <c r="N9" s="101" t="s">
        <v>40</v>
      </c>
      <c r="O9" s="220"/>
      <c r="P9" s="88">
        <v>0.1</v>
      </c>
      <c r="Q9" s="81">
        <v>0.1</v>
      </c>
      <c r="R9" s="6">
        <v>0.3</v>
      </c>
      <c r="S9" s="88">
        <v>0.5</v>
      </c>
      <c r="T9" s="102">
        <f>+P9+Q9+R9+S9</f>
        <v>1</v>
      </c>
      <c r="U9" s="32"/>
    </row>
    <row r="10" spans="1:21" ht="75" customHeight="1" x14ac:dyDescent="0.2">
      <c r="A10" s="8">
        <v>2023</v>
      </c>
      <c r="B10" s="8" t="s">
        <v>41</v>
      </c>
      <c r="C10" s="8" t="s">
        <v>23</v>
      </c>
      <c r="D10" s="8" t="s">
        <v>24</v>
      </c>
      <c r="E10" s="8"/>
      <c r="F10" s="8"/>
      <c r="G10" s="8"/>
      <c r="H10" s="8"/>
      <c r="I10" s="8"/>
      <c r="J10" s="9"/>
      <c r="K10" s="10"/>
      <c r="L10" s="8"/>
      <c r="M10" s="11"/>
      <c r="N10" s="9"/>
      <c r="O10" s="42">
        <f>SUM(O6)</f>
        <v>335189400</v>
      </c>
      <c r="P10" s="43">
        <f>AVERAGE(P6:P9)</f>
        <v>0.17499999999999999</v>
      </c>
      <c r="Q10" s="43">
        <f>AVERAGE(Q6:Q9)</f>
        <v>0.22500000000000001</v>
      </c>
      <c r="R10" s="56">
        <f>AVERAGE(R6:R9)</f>
        <v>0.27500000000000002</v>
      </c>
      <c r="S10" s="43">
        <f>AVERAGE(S6:S9)</f>
        <v>0.32500000000000001</v>
      </c>
      <c r="T10" s="12">
        <f>AVERAGE(T6:T9)</f>
        <v>1</v>
      </c>
      <c r="U10" s="14"/>
    </row>
    <row r="11" spans="1:21" ht="47.25" customHeight="1" x14ac:dyDescent="0.2">
      <c r="A11" s="205">
        <v>2024</v>
      </c>
      <c r="B11" s="205" t="s">
        <v>42</v>
      </c>
      <c r="C11" s="205" t="s">
        <v>23</v>
      </c>
      <c r="D11" s="207" t="s">
        <v>43</v>
      </c>
      <c r="E11" s="205" t="s">
        <v>25</v>
      </c>
      <c r="F11" s="193" t="s">
        <v>26</v>
      </c>
      <c r="G11" s="205" t="s">
        <v>44</v>
      </c>
      <c r="H11" s="205" t="s">
        <v>43</v>
      </c>
      <c r="I11" s="205" t="s">
        <v>29</v>
      </c>
      <c r="J11" s="205" t="s">
        <v>30</v>
      </c>
      <c r="K11" s="193" t="s">
        <v>45</v>
      </c>
      <c r="L11" s="193" t="s">
        <v>46</v>
      </c>
      <c r="M11" s="5" t="s">
        <v>47</v>
      </c>
      <c r="N11" s="233" t="s">
        <v>48</v>
      </c>
      <c r="O11" s="219">
        <v>260769600</v>
      </c>
      <c r="P11" s="6">
        <v>0.1</v>
      </c>
      <c r="Q11" s="6">
        <v>0.15</v>
      </c>
      <c r="R11" s="87">
        <v>0.3</v>
      </c>
      <c r="S11" s="87">
        <v>0.45</v>
      </c>
      <c r="T11" s="7">
        <f>+S11+R11+Q11+P11</f>
        <v>1</v>
      </c>
    </row>
    <row r="12" spans="1:21" ht="47.25" customHeight="1" x14ac:dyDescent="0.2">
      <c r="A12" s="205"/>
      <c r="B12" s="205"/>
      <c r="C12" s="205"/>
      <c r="D12" s="207"/>
      <c r="E12" s="205"/>
      <c r="F12" s="194"/>
      <c r="G12" s="205"/>
      <c r="H12" s="205"/>
      <c r="I12" s="205"/>
      <c r="J12" s="205"/>
      <c r="K12" s="194"/>
      <c r="L12" s="194"/>
      <c r="M12" s="5" t="s">
        <v>49</v>
      </c>
      <c r="N12" s="233"/>
      <c r="O12" s="220"/>
      <c r="P12" s="87">
        <v>0.1</v>
      </c>
      <c r="Q12" s="86">
        <v>0.2</v>
      </c>
      <c r="R12" s="86">
        <v>0.2</v>
      </c>
      <c r="S12" s="86">
        <v>0.5</v>
      </c>
      <c r="T12" s="7">
        <f>+S12+R12+Q12+P12</f>
        <v>0.99999999999999989</v>
      </c>
      <c r="U12" s="32"/>
    </row>
    <row r="13" spans="1:21" ht="31.5" customHeight="1" x14ac:dyDescent="0.2">
      <c r="A13" s="205"/>
      <c r="B13" s="205"/>
      <c r="C13" s="205"/>
      <c r="D13" s="207"/>
      <c r="E13" s="205"/>
      <c r="F13" s="194"/>
      <c r="G13" s="205"/>
      <c r="H13" s="205"/>
      <c r="I13" s="205"/>
      <c r="J13" s="205"/>
      <c r="K13" s="194"/>
      <c r="L13" s="195"/>
      <c r="M13" s="5" t="s">
        <v>50</v>
      </c>
      <c r="N13" s="233"/>
      <c r="O13" s="222"/>
      <c r="P13" s="86">
        <v>0.05</v>
      </c>
      <c r="Q13" s="86">
        <v>0.15</v>
      </c>
      <c r="R13" s="86">
        <v>0.3</v>
      </c>
      <c r="S13" s="86">
        <v>0.5</v>
      </c>
      <c r="T13" s="7">
        <f>+S13+R13+Q13+P13</f>
        <v>1</v>
      </c>
    </row>
    <row r="14" spans="1:21" ht="75" customHeight="1" x14ac:dyDescent="0.2">
      <c r="A14" s="8">
        <v>2023</v>
      </c>
      <c r="B14" s="8" t="s">
        <v>41</v>
      </c>
      <c r="C14" s="8" t="s">
        <v>23</v>
      </c>
      <c r="D14" s="8" t="s">
        <v>43</v>
      </c>
      <c r="E14" s="57"/>
      <c r="F14" s="57"/>
      <c r="G14" s="8"/>
      <c r="H14" s="8"/>
      <c r="I14" s="8"/>
      <c r="J14" s="9"/>
      <c r="K14" s="10"/>
      <c r="L14" s="8"/>
      <c r="M14" s="11"/>
      <c r="N14" s="9"/>
      <c r="O14" s="79">
        <f>SUM(O11)</f>
        <v>260769600</v>
      </c>
      <c r="P14" s="56">
        <f>AVERAGE(P11:P13)</f>
        <v>8.3333333333333329E-2</v>
      </c>
      <c r="Q14" s="56">
        <f>AVERAGE(Q11:Q13)</f>
        <v>0.16666666666666666</v>
      </c>
      <c r="R14" s="56">
        <f>AVERAGE(R11:R13)</f>
        <v>0.26666666666666666</v>
      </c>
      <c r="S14" s="90">
        <f>AVERAGE(S11:S13)</f>
        <v>0.48333333333333334</v>
      </c>
      <c r="T14" s="12">
        <f>AVERAGE(T11:T13)</f>
        <v>1</v>
      </c>
      <c r="U14" s="14"/>
    </row>
    <row r="15" spans="1:21" ht="133.5" customHeight="1" x14ac:dyDescent="0.2">
      <c r="A15" s="193">
        <v>2024</v>
      </c>
      <c r="B15" s="193" t="s">
        <v>22</v>
      </c>
      <c r="C15" s="224" t="s">
        <v>51</v>
      </c>
      <c r="D15" s="247" t="s">
        <v>52</v>
      </c>
      <c r="E15" s="206" t="s">
        <v>25</v>
      </c>
      <c r="F15" s="206" t="s">
        <v>26</v>
      </c>
      <c r="G15" s="234" t="s">
        <v>44</v>
      </c>
      <c r="H15" s="224" t="s">
        <v>53</v>
      </c>
      <c r="I15" s="224" t="s">
        <v>54</v>
      </c>
      <c r="J15" s="224" t="s">
        <v>30</v>
      </c>
      <c r="K15" s="224" t="s">
        <v>55</v>
      </c>
      <c r="L15" s="224" t="s">
        <v>56</v>
      </c>
      <c r="M15" s="232" t="s">
        <v>57</v>
      </c>
      <c r="N15" s="232" t="s">
        <v>58</v>
      </c>
      <c r="O15" s="337">
        <v>213321346</v>
      </c>
      <c r="P15" s="226">
        <v>0.2</v>
      </c>
      <c r="Q15" s="228">
        <v>0.3</v>
      </c>
      <c r="R15" s="228">
        <v>0.3</v>
      </c>
      <c r="S15" s="228">
        <v>0.2</v>
      </c>
      <c r="T15" s="318">
        <f>+S15+R15+Q15+P15</f>
        <v>1</v>
      </c>
    </row>
    <row r="16" spans="1:21" ht="133.5" customHeight="1" x14ac:dyDescent="0.2">
      <c r="A16" s="194"/>
      <c r="B16" s="194"/>
      <c r="C16" s="225"/>
      <c r="D16" s="248"/>
      <c r="E16" s="206"/>
      <c r="F16" s="206"/>
      <c r="G16" s="235"/>
      <c r="H16" s="225"/>
      <c r="I16" s="225"/>
      <c r="J16" s="225"/>
      <c r="K16" s="236"/>
      <c r="L16" s="236"/>
      <c r="M16" s="232"/>
      <c r="N16" s="232"/>
      <c r="O16" s="338"/>
      <c r="P16" s="227"/>
      <c r="Q16" s="228"/>
      <c r="R16" s="228"/>
      <c r="S16" s="228"/>
      <c r="T16" s="318"/>
    </row>
    <row r="17" spans="1:21" ht="47.25" customHeight="1" x14ac:dyDescent="0.2">
      <c r="A17" s="194"/>
      <c r="B17" s="194"/>
      <c r="C17" s="225"/>
      <c r="D17" s="248"/>
      <c r="E17" s="206"/>
      <c r="F17" s="206"/>
      <c r="G17" s="235"/>
      <c r="H17" s="225"/>
      <c r="I17" s="225"/>
      <c r="J17" s="225"/>
      <c r="K17" s="224" t="s">
        <v>59</v>
      </c>
      <c r="L17" s="224" t="s">
        <v>60</v>
      </c>
      <c r="M17" s="232"/>
      <c r="N17" s="232"/>
      <c r="O17" s="338"/>
      <c r="P17" s="227"/>
      <c r="Q17" s="228"/>
      <c r="R17" s="228"/>
      <c r="S17" s="228"/>
      <c r="T17" s="318"/>
    </row>
    <row r="18" spans="1:21" ht="77.25" customHeight="1" x14ac:dyDescent="0.2">
      <c r="A18" s="194"/>
      <c r="B18" s="194"/>
      <c r="C18" s="225"/>
      <c r="D18" s="248"/>
      <c r="E18" s="206"/>
      <c r="F18" s="206"/>
      <c r="G18" s="235"/>
      <c r="H18" s="225"/>
      <c r="I18" s="225"/>
      <c r="J18" s="225"/>
      <c r="K18" s="236"/>
      <c r="L18" s="236"/>
      <c r="M18" s="232"/>
      <c r="N18" s="232"/>
      <c r="O18" s="338"/>
      <c r="P18" s="227"/>
      <c r="Q18" s="228"/>
      <c r="R18" s="228"/>
      <c r="S18" s="228"/>
      <c r="T18" s="318"/>
    </row>
    <row r="19" spans="1:21" ht="141.75" hidden="1" x14ac:dyDescent="0.2">
      <c r="A19" s="194"/>
      <c r="B19" s="194"/>
      <c r="C19" s="225"/>
      <c r="D19" s="248"/>
      <c r="E19" s="206"/>
      <c r="F19" s="206"/>
      <c r="G19" s="235"/>
      <c r="H19" s="225"/>
      <c r="I19" s="225"/>
      <c r="J19" s="225"/>
      <c r="K19" s="97" t="s">
        <v>61</v>
      </c>
      <c r="L19" s="97" t="s">
        <v>62</v>
      </c>
      <c r="M19" s="232"/>
      <c r="N19" s="232"/>
      <c r="O19" s="339"/>
      <c r="P19" s="227"/>
      <c r="Q19" s="228"/>
      <c r="R19" s="228"/>
      <c r="S19" s="228"/>
      <c r="T19" s="318"/>
    </row>
    <row r="20" spans="1:21" ht="63.75" customHeight="1" x14ac:dyDescent="0.2">
      <c r="A20" s="8">
        <v>2023</v>
      </c>
      <c r="B20" s="8" t="s">
        <v>41</v>
      </c>
      <c r="C20" s="8"/>
      <c r="D20" s="8" t="s">
        <v>52</v>
      </c>
      <c r="E20" s="8"/>
      <c r="F20" s="8"/>
      <c r="G20" s="8"/>
      <c r="H20" s="8"/>
      <c r="I20" s="8"/>
      <c r="J20" s="9"/>
      <c r="K20" s="54"/>
      <c r="L20" s="57"/>
      <c r="M20" s="11"/>
      <c r="N20" s="9"/>
      <c r="O20" s="103">
        <f>+SUM(O15:O19)</f>
        <v>213321346</v>
      </c>
      <c r="P20" s="43">
        <f>AVERAGE(P15:P19)</f>
        <v>0.2</v>
      </c>
      <c r="Q20" s="12">
        <f>AVERAGE(Q15:Q19)</f>
        <v>0.3</v>
      </c>
      <c r="R20" s="12">
        <f>AVERAGE(R15:R19)</f>
        <v>0.3</v>
      </c>
      <c r="S20" s="31">
        <f>AVERAGE(S15:S19)</f>
        <v>0.2</v>
      </c>
      <c r="T20" s="31">
        <f>AVERAGE(T15:T19)</f>
        <v>1</v>
      </c>
      <c r="U20" s="14"/>
    </row>
    <row r="21" spans="1:21" ht="63.75" customHeight="1" x14ac:dyDescent="0.2">
      <c r="A21" s="193">
        <v>2024</v>
      </c>
      <c r="B21" s="193" t="s">
        <v>22</v>
      </c>
      <c r="C21" s="193" t="s">
        <v>63</v>
      </c>
      <c r="D21" s="193" t="s">
        <v>64</v>
      </c>
      <c r="E21" s="193" t="s">
        <v>25</v>
      </c>
      <c r="F21" s="193" t="s">
        <v>26</v>
      </c>
      <c r="G21" s="193" t="s">
        <v>27</v>
      </c>
      <c r="H21" s="193" t="s">
        <v>65</v>
      </c>
      <c r="I21" s="193" t="s">
        <v>29</v>
      </c>
      <c r="J21" s="193" t="s">
        <v>66</v>
      </c>
      <c r="K21" s="237" t="s">
        <v>67</v>
      </c>
      <c r="L21" s="237" t="s">
        <v>68</v>
      </c>
      <c r="M21" s="145" t="s">
        <v>69</v>
      </c>
      <c r="N21" s="319" t="s">
        <v>70</v>
      </c>
      <c r="O21" s="335">
        <v>77021877</v>
      </c>
      <c r="P21" s="289">
        <v>0.25</v>
      </c>
      <c r="Q21" s="287">
        <v>0.25</v>
      </c>
      <c r="R21" s="254">
        <v>0.25</v>
      </c>
      <c r="S21" s="256">
        <v>0.25</v>
      </c>
      <c r="T21" s="321">
        <f>P21+Q21+R21+S21</f>
        <v>1</v>
      </c>
    </row>
    <row r="22" spans="1:21" ht="63.75" customHeight="1" x14ac:dyDescent="0.2">
      <c r="A22" s="194"/>
      <c r="B22" s="194"/>
      <c r="C22" s="194"/>
      <c r="D22" s="194"/>
      <c r="E22" s="194"/>
      <c r="F22" s="194"/>
      <c r="G22" s="194"/>
      <c r="H22" s="194"/>
      <c r="I22" s="194"/>
      <c r="J22" s="194"/>
      <c r="K22" s="238"/>
      <c r="L22" s="238"/>
      <c r="M22" s="144" t="s">
        <v>71</v>
      </c>
      <c r="N22" s="320"/>
      <c r="O22" s="336"/>
      <c r="P22" s="290"/>
      <c r="Q22" s="288"/>
      <c r="R22" s="255"/>
      <c r="S22" s="256"/>
      <c r="T22" s="322"/>
      <c r="U22" s="32"/>
    </row>
    <row r="23" spans="1:21" ht="75" customHeight="1" x14ac:dyDescent="0.2">
      <c r="A23" s="8">
        <v>2023</v>
      </c>
      <c r="B23" s="8" t="s">
        <v>41</v>
      </c>
      <c r="C23" s="8"/>
      <c r="D23" s="8" t="s">
        <v>64</v>
      </c>
      <c r="E23" s="8"/>
      <c r="F23" s="8"/>
      <c r="G23" s="8"/>
      <c r="H23" s="8"/>
      <c r="I23" s="8"/>
      <c r="J23" s="9"/>
      <c r="K23" s="55"/>
      <c r="L23" s="58"/>
      <c r="M23" s="83"/>
      <c r="N23" s="9"/>
      <c r="O23" s="84">
        <f>SUM(O21:O22)</f>
        <v>77021877</v>
      </c>
      <c r="P23" s="43">
        <f>AVERAGE(P21:P22)</f>
        <v>0.25</v>
      </c>
      <c r="Q23" s="45">
        <f>AVERAGE(Q21:Q22)</f>
        <v>0.25</v>
      </c>
      <c r="R23" s="45">
        <f>AVERAGE(R21:R22)</f>
        <v>0.25</v>
      </c>
      <c r="S23" s="46">
        <f>AVERAGE(S21:S22)</f>
        <v>0.25</v>
      </c>
      <c r="T23" s="31">
        <f>AVERAGE(T21:T22)</f>
        <v>1</v>
      </c>
    </row>
    <row r="24" spans="1:21" ht="95.25" customHeight="1" x14ac:dyDescent="0.2">
      <c r="A24" s="193">
        <v>2024</v>
      </c>
      <c r="B24" s="193" t="s">
        <v>22</v>
      </c>
      <c r="C24" s="193" t="s">
        <v>63</v>
      </c>
      <c r="D24" s="193" t="s">
        <v>72</v>
      </c>
      <c r="E24" s="193" t="s">
        <v>25</v>
      </c>
      <c r="F24" s="193" t="s">
        <v>26</v>
      </c>
      <c r="G24" s="193" t="s">
        <v>44</v>
      </c>
      <c r="H24" s="193" t="s">
        <v>73</v>
      </c>
      <c r="I24" s="193" t="s">
        <v>29</v>
      </c>
      <c r="J24" s="193" t="s">
        <v>66</v>
      </c>
      <c r="K24" s="242" t="s">
        <v>74</v>
      </c>
      <c r="L24" s="293" t="s">
        <v>75</v>
      </c>
      <c r="M24" s="33" t="s">
        <v>76</v>
      </c>
      <c r="N24" s="33" t="s">
        <v>77</v>
      </c>
      <c r="O24" s="332">
        <v>149100000</v>
      </c>
      <c r="P24" s="132">
        <v>0.2</v>
      </c>
      <c r="Q24" s="86">
        <v>0.2</v>
      </c>
      <c r="R24" s="86">
        <v>0.3</v>
      </c>
      <c r="S24" s="86">
        <v>0.3</v>
      </c>
      <c r="T24" s="121">
        <f>P24+Q24+R24+S24</f>
        <v>1</v>
      </c>
      <c r="U24" s="32"/>
    </row>
    <row r="25" spans="1:21" ht="325.5" customHeight="1" x14ac:dyDescent="0.2">
      <c r="A25" s="194"/>
      <c r="B25" s="194"/>
      <c r="C25" s="194"/>
      <c r="D25" s="194"/>
      <c r="E25" s="194"/>
      <c r="F25" s="194"/>
      <c r="G25" s="194"/>
      <c r="H25" s="194"/>
      <c r="I25" s="194"/>
      <c r="J25" s="194"/>
      <c r="K25" s="243"/>
      <c r="L25" s="294"/>
      <c r="M25" s="99" t="s">
        <v>78</v>
      </c>
      <c r="N25" s="141" t="s">
        <v>79</v>
      </c>
      <c r="O25" s="333"/>
      <c r="P25" s="299">
        <v>0.2</v>
      </c>
      <c r="Q25" s="307">
        <v>0.2</v>
      </c>
      <c r="R25" s="307">
        <v>0.3</v>
      </c>
      <c r="S25" s="310">
        <v>0.3</v>
      </c>
      <c r="T25" s="121">
        <f>P25+Q25+R25+S25</f>
        <v>1</v>
      </c>
      <c r="U25" s="32"/>
    </row>
    <row r="26" spans="1:21" ht="78.75" customHeight="1" x14ac:dyDescent="0.2">
      <c r="A26" s="194"/>
      <c r="B26" s="194"/>
      <c r="C26" s="194"/>
      <c r="D26" s="194"/>
      <c r="E26" s="194"/>
      <c r="F26" s="194"/>
      <c r="G26" s="194"/>
      <c r="H26" s="194"/>
      <c r="I26" s="194"/>
      <c r="J26" s="194"/>
      <c r="K26" s="243"/>
      <c r="L26" s="294"/>
      <c r="M26" s="99" t="s">
        <v>80</v>
      </c>
      <c r="N26" s="99" t="s">
        <v>81</v>
      </c>
      <c r="O26" s="333"/>
      <c r="P26" s="300"/>
      <c r="Q26" s="308"/>
      <c r="R26" s="308"/>
      <c r="S26" s="311"/>
      <c r="T26" s="304">
        <f>+S26+R26+Q26+P26</f>
        <v>0</v>
      </c>
      <c r="U26" s="32"/>
    </row>
    <row r="27" spans="1:21" ht="47.25" customHeight="1" x14ac:dyDescent="0.2">
      <c r="A27" s="194"/>
      <c r="B27" s="194"/>
      <c r="C27" s="194"/>
      <c r="D27" s="194"/>
      <c r="E27" s="194"/>
      <c r="F27" s="194"/>
      <c r="G27" s="194"/>
      <c r="H27" s="194"/>
      <c r="I27" s="194"/>
      <c r="J27" s="194"/>
      <c r="K27" s="243"/>
      <c r="L27" s="294"/>
      <c r="M27" s="99" t="s">
        <v>82</v>
      </c>
      <c r="N27" s="99" t="s">
        <v>83</v>
      </c>
      <c r="O27" s="333"/>
      <c r="P27" s="300"/>
      <c r="Q27" s="308"/>
      <c r="R27" s="308"/>
      <c r="S27" s="311"/>
      <c r="T27" s="305"/>
      <c r="U27" s="32"/>
    </row>
    <row r="28" spans="1:21" ht="63" customHeight="1" x14ac:dyDescent="0.2">
      <c r="A28" s="194"/>
      <c r="B28" s="194"/>
      <c r="C28" s="194"/>
      <c r="D28" s="194"/>
      <c r="E28" s="194"/>
      <c r="F28" s="194"/>
      <c r="G28" s="194"/>
      <c r="H28" s="194"/>
      <c r="I28" s="194"/>
      <c r="J28" s="194"/>
      <c r="K28" s="243"/>
      <c r="L28" s="294"/>
      <c r="M28" s="99" t="s">
        <v>84</v>
      </c>
      <c r="N28" s="99" t="s">
        <v>85</v>
      </c>
      <c r="O28" s="333"/>
      <c r="P28" s="300"/>
      <c r="Q28" s="308"/>
      <c r="R28" s="308"/>
      <c r="S28" s="311"/>
      <c r="T28" s="7">
        <f>+S28+R28+Q28+P28</f>
        <v>0</v>
      </c>
      <c r="U28" s="32"/>
    </row>
    <row r="29" spans="1:21" ht="47.25" customHeight="1" x14ac:dyDescent="0.2">
      <c r="A29" s="194"/>
      <c r="B29" s="194"/>
      <c r="C29" s="194"/>
      <c r="D29" s="194"/>
      <c r="E29" s="194"/>
      <c r="F29" s="194"/>
      <c r="G29" s="194"/>
      <c r="H29" s="194"/>
      <c r="I29" s="194"/>
      <c r="J29" s="194"/>
      <c r="K29" s="243"/>
      <c r="L29" s="294"/>
      <c r="M29" s="99" t="s">
        <v>86</v>
      </c>
      <c r="N29" s="99" t="s">
        <v>87</v>
      </c>
      <c r="O29" s="333"/>
      <c r="P29" s="300"/>
      <c r="Q29" s="308"/>
      <c r="R29" s="308"/>
      <c r="S29" s="311"/>
      <c r="T29" s="7">
        <f>+S29+R29+Q29+P29</f>
        <v>0</v>
      </c>
      <c r="U29" s="32"/>
    </row>
    <row r="30" spans="1:21" ht="31.5" customHeight="1" x14ac:dyDescent="0.2">
      <c r="A30" s="194"/>
      <c r="B30" s="194"/>
      <c r="C30" s="194"/>
      <c r="D30" s="194"/>
      <c r="E30" s="194"/>
      <c r="F30" s="194"/>
      <c r="G30" s="194"/>
      <c r="H30" s="194"/>
      <c r="I30" s="194"/>
      <c r="J30" s="194"/>
      <c r="K30" s="243"/>
      <c r="L30" s="294"/>
      <c r="M30" s="99" t="s">
        <v>88</v>
      </c>
      <c r="N30" s="99" t="s">
        <v>89</v>
      </c>
      <c r="O30" s="333"/>
      <c r="P30" s="300"/>
      <c r="Q30" s="308"/>
      <c r="R30" s="308"/>
      <c r="S30" s="311"/>
      <c r="T30" s="7">
        <f>+S30+R30+Q30+P30</f>
        <v>0</v>
      </c>
      <c r="U30" s="32"/>
    </row>
    <row r="31" spans="1:21" ht="31.5" customHeight="1" x14ac:dyDescent="0.2">
      <c r="A31" s="194"/>
      <c r="B31" s="194"/>
      <c r="C31" s="194"/>
      <c r="D31" s="194"/>
      <c r="E31" s="194"/>
      <c r="F31" s="194"/>
      <c r="G31" s="194"/>
      <c r="H31" s="194"/>
      <c r="I31" s="194"/>
      <c r="J31" s="194"/>
      <c r="K31" s="243"/>
      <c r="L31" s="294"/>
      <c r="M31" s="99" t="s">
        <v>90</v>
      </c>
      <c r="N31" s="99" t="s">
        <v>91</v>
      </c>
      <c r="O31" s="333"/>
      <c r="P31" s="300"/>
      <c r="Q31" s="308"/>
      <c r="R31" s="308"/>
      <c r="S31" s="311"/>
      <c r="T31" s="7">
        <f>+S31+R31+Q31+P31</f>
        <v>0</v>
      </c>
      <c r="U31" s="32"/>
    </row>
    <row r="32" spans="1:21" ht="78.75" customHeight="1" x14ac:dyDescent="0.2">
      <c r="A32" s="195"/>
      <c r="B32" s="195"/>
      <c r="C32" s="195"/>
      <c r="D32" s="195"/>
      <c r="E32" s="195"/>
      <c r="F32" s="195"/>
      <c r="G32" s="195"/>
      <c r="H32" s="195"/>
      <c r="I32" s="195"/>
      <c r="J32" s="195"/>
      <c r="K32" s="244"/>
      <c r="L32" s="295"/>
      <c r="M32" s="99" t="s">
        <v>92</v>
      </c>
      <c r="N32" s="99" t="s">
        <v>93</v>
      </c>
      <c r="O32" s="334"/>
      <c r="P32" s="301"/>
      <c r="Q32" s="309"/>
      <c r="R32" s="309"/>
      <c r="S32" s="312"/>
      <c r="T32" s="7">
        <f>+S32+R32+Q32+P32</f>
        <v>0</v>
      </c>
      <c r="U32" s="32"/>
    </row>
    <row r="33" spans="1:22" ht="37.5" hidden="1" x14ac:dyDescent="0.2">
      <c r="A33" s="17">
        <v>2023</v>
      </c>
      <c r="B33" s="13" t="s">
        <v>41</v>
      </c>
      <c r="C33" s="17" t="s">
        <v>63</v>
      </c>
      <c r="D33" s="13" t="s">
        <v>72</v>
      </c>
      <c r="E33" s="13"/>
      <c r="F33" s="13"/>
      <c r="G33" s="13"/>
      <c r="H33" s="13"/>
      <c r="I33" s="13"/>
      <c r="J33" s="13"/>
      <c r="K33" s="13"/>
      <c r="L33" s="13"/>
      <c r="M33" s="29"/>
      <c r="N33" s="29"/>
      <c r="O33" s="82">
        <f>SUM(O24:O31)</f>
        <v>149100000</v>
      </c>
      <c r="P33" s="43">
        <f>AVERAGE(P24:P32)</f>
        <v>0.2</v>
      </c>
      <c r="Q33" s="56">
        <f>AVERAGE(Q24:Q24)</f>
        <v>0.2</v>
      </c>
      <c r="R33" s="56">
        <f>AVERAGE(R24:R24)</f>
        <v>0.3</v>
      </c>
      <c r="S33" s="56">
        <f>AVERAGE(S24:S24)</f>
        <v>0.3</v>
      </c>
      <c r="T33" s="56">
        <f>AVERAGE(T24:T24)</f>
        <v>1</v>
      </c>
    </row>
    <row r="34" spans="1:22" ht="57" customHeight="1" x14ac:dyDescent="0.3">
      <c r="A34" s="8">
        <v>2023</v>
      </c>
      <c r="B34" s="8" t="s">
        <v>41</v>
      </c>
      <c r="C34" s="8" t="s">
        <v>94</v>
      </c>
      <c r="D34" s="8" t="s">
        <v>65</v>
      </c>
      <c r="E34" s="8"/>
      <c r="F34" s="8"/>
      <c r="G34" s="8"/>
      <c r="H34" s="8"/>
      <c r="I34" s="8"/>
      <c r="J34" s="9"/>
      <c r="K34" s="10"/>
      <c r="L34" s="8"/>
      <c r="M34" s="28"/>
      <c r="N34" s="62"/>
      <c r="O34" s="133">
        <f>O33+O23+O20+O14+O10</f>
        <v>1035402223</v>
      </c>
      <c r="P34" s="45">
        <f>AVERAGE(P33,P23,P20,P14,P10)</f>
        <v>0.1816666666666667</v>
      </c>
      <c r="Q34" s="45">
        <f>AVERAGE(Q33,Q23,Q20,Q14,Q10)</f>
        <v>0.22833333333333333</v>
      </c>
      <c r="R34" s="45">
        <f>AVERAGE(R33,R23,R20,R14,R10)</f>
        <v>0.27833333333333332</v>
      </c>
      <c r="S34" s="45">
        <f>AVERAGE(S33,S23,S20,S14,S10)</f>
        <v>0.31166666666666665</v>
      </c>
      <c r="T34" s="45">
        <f>AVERAGE(T33,T23,T20,T14,T10)</f>
        <v>1</v>
      </c>
      <c r="U34" s="18"/>
      <c r="V34" s="19"/>
    </row>
    <row r="35" spans="1:22" ht="173.45" customHeight="1" x14ac:dyDescent="0.2">
      <c r="A35" s="205">
        <v>2024</v>
      </c>
      <c r="B35" s="205" t="s">
        <v>22</v>
      </c>
      <c r="C35" s="158" t="s">
        <v>95</v>
      </c>
      <c r="D35" s="245" t="s">
        <v>96</v>
      </c>
      <c r="E35" s="158" t="s">
        <v>97</v>
      </c>
      <c r="F35" s="203" t="s">
        <v>98</v>
      </c>
      <c r="G35" s="239" t="s">
        <v>99</v>
      </c>
      <c r="H35" s="191" t="s">
        <v>100</v>
      </c>
      <c r="I35" s="245" t="s">
        <v>101</v>
      </c>
      <c r="J35" s="246" t="s">
        <v>102</v>
      </c>
      <c r="K35" s="20" t="s">
        <v>103</v>
      </c>
      <c r="L35" s="47" t="s">
        <v>104</v>
      </c>
      <c r="M35" s="117" t="s">
        <v>105</v>
      </c>
      <c r="N35" s="104" t="s">
        <v>106</v>
      </c>
      <c r="O35" s="331">
        <v>1150000000</v>
      </c>
      <c r="P35" s="77">
        <v>0</v>
      </c>
      <c r="Q35" s="50">
        <v>0.3</v>
      </c>
      <c r="R35" s="50">
        <v>0.4</v>
      </c>
      <c r="S35" s="50">
        <v>0.3</v>
      </c>
      <c r="T35" s="7">
        <f>+S35+R35+Q35+P35</f>
        <v>1</v>
      </c>
      <c r="U35" s="32"/>
    </row>
    <row r="36" spans="1:22" ht="169.5" customHeight="1" x14ac:dyDescent="0.2">
      <c r="A36" s="205"/>
      <c r="B36" s="205"/>
      <c r="C36" s="158"/>
      <c r="D36" s="245"/>
      <c r="E36" s="158"/>
      <c r="F36" s="204"/>
      <c r="G36" s="240"/>
      <c r="H36" s="192"/>
      <c r="I36" s="245"/>
      <c r="J36" s="246"/>
      <c r="K36" s="20" t="s">
        <v>107</v>
      </c>
      <c r="L36" s="16" t="s">
        <v>108</v>
      </c>
      <c r="M36" s="125" t="s">
        <v>109</v>
      </c>
      <c r="N36" s="123" t="s">
        <v>110</v>
      </c>
      <c r="O36" s="331"/>
      <c r="P36" s="95">
        <v>0</v>
      </c>
      <c r="Q36" s="49">
        <v>0.3</v>
      </c>
      <c r="R36" s="70">
        <v>0.5</v>
      </c>
      <c r="S36" s="49">
        <v>0.2</v>
      </c>
      <c r="T36" s="7">
        <f>+S36+R36+Q36+P36</f>
        <v>1</v>
      </c>
    </row>
    <row r="37" spans="1:22" ht="168.75" customHeight="1" x14ac:dyDescent="0.2">
      <c r="A37" s="205"/>
      <c r="B37" s="205"/>
      <c r="C37" s="158"/>
      <c r="D37" s="245"/>
      <c r="E37" s="158"/>
      <c r="F37" s="204"/>
      <c r="G37" s="240"/>
      <c r="H37" s="192"/>
      <c r="I37" s="245"/>
      <c r="J37" s="246"/>
      <c r="K37" s="130" t="s">
        <v>111</v>
      </c>
      <c r="L37" s="47" t="s">
        <v>112</v>
      </c>
      <c r="M37" s="104" t="s">
        <v>113</v>
      </c>
      <c r="N37" s="104" t="s">
        <v>114</v>
      </c>
      <c r="O37" s="331"/>
      <c r="P37" s="77">
        <v>0</v>
      </c>
      <c r="Q37" s="50">
        <v>0.2</v>
      </c>
      <c r="R37" s="50">
        <v>0.4</v>
      </c>
      <c r="S37" s="50">
        <v>0.4</v>
      </c>
      <c r="T37" s="7">
        <f>+S37+R37+Q37+P37</f>
        <v>1</v>
      </c>
      <c r="U37" s="32"/>
    </row>
    <row r="38" spans="1:22" ht="190.5" customHeight="1" x14ac:dyDescent="0.2">
      <c r="A38" s="4">
        <v>2024</v>
      </c>
      <c r="B38" s="4" t="s">
        <v>115</v>
      </c>
      <c r="C38" s="16" t="s">
        <v>95</v>
      </c>
      <c r="D38" s="63" t="s">
        <v>96</v>
      </c>
      <c r="E38" s="47" t="s">
        <v>97</v>
      </c>
      <c r="F38" s="66" t="s">
        <v>98</v>
      </c>
      <c r="G38" s="241"/>
      <c r="H38" s="174"/>
      <c r="I38" s="63" t="s">
        <v>101</v>
      </c>
      <c r="J38" s="20" t="s">
        <v>116</v>
      </c>
      <c r="K38" s="20" t="s">
        <v>117</v>
      </c>
      <c r="L38" s="20" t="s">
        <v>118</v>
      </c>
      <c r="M38" s="117" t="s">
        <v>119</v>
      </c>
      <c r="N38" s="117" t="s">
        <v>120</v>
      </c>
      <c r="O38" s="331"/>
      <c r="P38" s="77">
        <v>0</v>
      </c>
      <c r="Q38" s="51">
        <v>0.5</v>
      </c>
      <c r="R38" s="51">
        <v>0.5</v>
      </c>
      <c r="S38" s="48">
        <v>0</v>
      </c>
      <c r="T38" s="7">
        <f>+S38+R38+Q38+P38</f>
        <v>1</v>
      </c>
      <c r="U38" s="32"/>
    </row>
    <row r="39" spans="1:22" ht="243" customHeight="1" x14ac:dyDescent="0.2">
      <c r="A39" s="4">
        <v>2024</v>
      </c>
      <c r="B39" s="4" t="s">
        <v>115</v>
      </c>
      <c r="C39" s="16" t="s">
        <v>95</v>
      </c>
      <c r="D39" s="63" t="s">
        <v>96</v>
      </c>
      <c r="E39" s="16" t="s">
        <v>97</v>
      </c>
      <c r="F39" s="61" t="s">
        <v>98</v>
      </c>
      <c r="G39" s="16" t="s">
        <v>99</v>
      </c>
      <c r="H39" s="16" t="s">
        <v>100</v>
      </c>
      <c r="I39" s="63" t="s">
        <v>101</v>
      </c>
      <c r="J39" s="20" t="s">
        <v>116</v>
      </c>
      <c r="K39" s="20" t="s">
        <v>121</v>
      </c>
      <c r="L39" s="16" t="s">
        <v>122</v>
      </c>
      <c r="M39" s="126" t="s">
        <v>123</v>
      </c>
      <c r="N39" s="117" t="s">
        <v>124</v>
      </c>
      <c r="O39" s="331"/>
      <c r="P39" s="77">
        <v>0</v>
      </c>
      <c r="Q39" s="51">
        <v>0.2</v>
      </c>
      <c r="R39" s="51">
        <v>0.4</v>
      </c>
      <c r="S39" s="48">
        <v>0.4</v>
      </c>
      <c r="T39" s="7">
        <f>+S39+R39+Q39+P39</f>
        <v>1</v>
      </c>
      <c r="U39" s="32"/>
    </row>
    <row r="40" spans="1:22" ht="203.45" customHeight="1" x14ac:dyDescent="0.2">
      <c r="A40" s="4">
        <v>2024</v>
      </c>
      <c r="B40" s="4" t="s">
        <v>42</v>
      </c>
      <c r="C40" s="4" t="s">
        <v>95</v>
      </c>
      <c r="D40" s="4" t="s">
        <v>96</v>
      </c>
      <c r="E40" s="4" t="s">
        <v>97</v>
      </c>
      <c r="F40" s="4" t="s">
        <v>98</v>
      </c>
      <c r="G40" s="4" t="s">
        <v>125</v>
      </c>
      <c r="H40" s="4" t="s">
        <v>126</v>
      </c>
      <c r="I40" s="4" t="s">
        <v>101</v>
      </c>
      <c r="J40" s="4" t="s">
        <v>127</v>
      </c>
      <c r="K40" s="4" t="s">
        <v>128</v>
      </c>
      <c r="L40" s="16" t="s">
        <v>129</v>
      </c>
      <c r="M40" s="327" t="s">
        <v>130</v>
      </c>
      <c r="N40" s="328" t="s">
        <v>131</v>
      </c>
      <c r="O40" s="331"/>
      <c r="P40" s="53">
        <v>0</v>
      </c>
      <c r="Q40" s="23">
        <v>0.3</v>
      </c>
      <c r="R40" s="23">
        <v>0.3</v>
      </c>
      <c r="S40" s="23">
        <v>0.4</v>
      </c>
      <c r="T40" s="7">
        <f>P40+Q40+R40+S40</f>
        <v>1</v>
      </c>
    </row>
    <row r="41" spans="1:22" ht="128.25" customHeight="1" x14ac:dyDescent="0.2">
      <c r="A41" s="193">
        <v>2024</v>
      </c>
      <c r="B41" s="193" t="s">
        <v>42</v>
      </c>
      <c r="C41" s="191" t="s">
        <v>95</v>
      </c>
      <c r="D41" s="191" t="s">
        <v>96</v>
      </c>
      <c r="E41" s="191" t="s">
        <v>97</v>
      </c>
      <c r="F41" s="191" t="s">
        <v>98</v>
      </c>
      <c r="G41" s="191" t="s">
        <v>132</v>
      </c>
      <c r="H41" s="191" t="s">
        <v>133</v>
      </c>
      <c r="I41" s="191" t="s">
        <v>101</v>
      </c>
      <c r="J41" s="251" t="s">
        <v>116</v>
      </c>
      <c r="K41" s="270" t="s">
        <v>134</v>
      </c>
      <c r="L41" s="273" t="s">
        <v>135</v>
      </c>
      <c r="M41" s="276" t="s">
        <v>136</v>
      </c>
      <c r="N41" s="257" t="s">
        <v>137</v>
      </c>
      <c r="O41" s="331"/>
      <c r="P41" s="265">
        <v>0</v>
      </c>
      <c r="Q41" s="184">
        <v>0.2</v>
      </c>
      <c r="R41" s="184">
        <v>0.4</v>
      </c>
      <c r="S41" s="184">
        <v>0.4</v>
      </c>
      <c r="T41" s="182">
        <f>S41+R41+Q41+P41</f>
        <v>1</v>
      </c>
    </row>
    <row r="42" spans="1:22" ht="99.75" customHeight="1" x14ac:dyDescent="0.2">
      <c r="A42" s="194"/>
      <c r="B42" s="194"/>
      <c r="C42" s="192"/>
      <c r="D42" s="192"/>
      <c r="E42" s="192"/>
      <c r="F42" s="192"/>
      <c r="G42" s="192"/>
      <c r="H42" s="192"/>
      <c r="I42" s="192"/>
      <c r="J42" s="252"/>
      <c r="K42" s="271"/>
      <c r="L42" s="274"/>
      <c r="M42" s="277"/>
      <c r="N42" s="258"/>
      <c r="O42" s="331"/>
      <c r="P42" s="329"/>
      <c r="Q42" s="190"/>
      <c r="R42" s="190"/>
      <c r="S42" s="190"/>
      <c r="T42" s="186"/>
    </row>
    <row r="43" spans="1:22" ht="84.75" customHeight="1" x14ac:dyDescent="0.2">
      <c r="A43" s="195"/>
      <c r="B43" s="195"/>
      <c r="C43" s="174"/>
      <c r="D43" s="174"/>
      <c r="E43" s="174"/>
      <c r="F43" s="174"/>
      <c r="G43" s="174"/>
      <c r="H43" s="174"/>
      <c r="I43" s="174"/>
      <c r="J43" s="261"/>
      <c r="K43" s="272"/>
      <c r="L43" s="275"/>
      <c r="M43" s="278"/>
      <c r="N43" s="259"/>
      <c r="O43" s="331"/>
      <c r="P43" s="330"/>
      <c r="Q43" s="185"/>
      <c r="R43" s="185"/>
      <c r="S43" s="185"/>
      <c r="T43" s="187"/>
    </row>
    <row r="44" spans="1:22" ht="84.75" customHeight="1" x14ac:dyDescent="0.2">
      <c r="A44" s="8">
        <v>2023</v>
      </c>
      <c r="B44" s="8" t="s">
        <v>41</v>
      </c>
      <c r="C44" s="8"/>
      <c r="D44" s="57" t="s">
        <v>96</v>
      </c>
      <c r="E44" s="8"/>
      <c r="F44" s="8"/>
      <c r="G44" s="8"/>
      <c r="H44" s="8"/>
      <c r="I44" s="8"/>
      <c r="J44" s="9"/>
      <c r="K44" s="10"/>
      <c r="L44" s="8"/>
      <c r="M44" s="28"/>
      <c r="N44" s="69"/>
      <c r="O44" s="84">
        <f>SUM(O35:O43)</f>
        <v>1150000000</v>
      </c>
      <c r="P44" s="43">
        <f>AVERAGE(P35:P43)</f>
        <v>0</v>
      </c>
      <c r="Q44" s="43">
        <f>AVERAGE(Q35:Q43)</f>
        <v>0.2857142857142857</v>
      </c>
      <c r="R44" s="43">
        <f>AVERAGE(R35:R43)</f>
        <v>0.41428571428571426</v>
      </c>
      <c r="S44" s="43">
        <f>AVERAGE(S35:S43)</f>
        <v>0.3</v>
      </c>
      <c r="T44" s="45">
        <f>AVERAGE(T35:T43)</f>
        <v>1</v>
      </c>
    </row>
    <row r="45" spans="1:22" s="143" customFormat="1" ht="99.75" customHeight="1" x14ac:dyDescent="0.2">
      <c r="A45" s="193">
        <v>2024</v>
      </c>
      <c r="B45" s="193" t="s">
        <v>22</v>
      </c>
      <c r="C45" s="201" t="s">
        <v>95</v>
      </c>
      <c r="D45" s="171" t="s">
        <v>138</v>
      </c>
      <c r="E45" s="198" t="s">
        <v>139</v>
      </c>
      <c r="F45" s="191" t="s">
        <v>140</v>
      </c>
      <c r="G45" s="191" t="s">
        <v>141</v>
      </c>
      <c r="H45" s="191" t="s">
        <v>142</v>
      </c>
      <c r="I45" s="203" t="s">
        <v>143</v>
      </c>
      <c r="J45" s="191" t="s">
        <v>144</v>
      </c>
      <c r="K45" s="67" t="s">
        <v>145</v>
      </c>
      <c r="L45" s="147" t="s">
        <v>146</v>
      </c>
      <c r="M45" s="148" t="s">
        <v>147</v>
      </c>
      <c r="N45" s="342" t="s">
        <v>148</v>
      </c>
      <c r="O45" s="284">
        <v>863501934</v>
      </c>
      <c r="P45" s="151">
        <v>0</v>
      </c>
      <c r="Q45" s="152">
        <v>0</v>
      </c>
      <c r="R45" s="152">
        <v>0.5</v>
      </c>
      <c r="S45" s="152">
        <v>0.5</v>
      </c>
      <c r="T45" s="153">
        <f>+S45+R45+Q45+P45</f>
        <v>1</v>
      </c>
      <c r="U45" s="142"/>
    </row>
    <row r="46" spans="1:22" s="143" customFormat="1" ht="105.75" customHeight="1" x14ac:dyDescent="0.2">
      <c r="A46" s="194"/>
      <c r="B46" s="194"/>
      <c r="C46" s="202"/>
      <c r="D46" s="171"/>
      <c r="E46" s="199"/>
      <c r="F46" s="192"/>
      <c r="G46" s="192"/>
      <c r="H46" s="192"/>
      <c r="I46" s="204"/>
      <c r="J46" s="192"/>
      <c r="K46" s="159" t="s">
        <v>149</v>
      </c>
      <c r="L46" s="253" t="s">
        <v>150</v>
      </c>
      <c r="M46" s="148" t="s">
        <v>151</v>
      </c>
      <c r="N46" s="343"/>
      <c r="O46" s="285"/>
      <c r="P46" s="154">
        <v>0</v>
      </c>
      <c r="Q46" s="155">
        <v>0.3</v>
      </c>
      <c r="R46" s="152">
        <v>0.3</v>
      </c>
      <c r="S46" s="152">
        <v>0.4</v>
      </c>
      <c r="T46" s="153">
        <f>+S46+R46+Q46+P46</f>
        <v>1</v>
      </c>
      <c r="U46" s="142"/>
    </row>
    <row r="47" spans="1:22" s="143" customFormat="1" ht="78.75" customHeight="1" x14ac:dyDescent="0.2">
      <c r="A47" s="194"/>
      <c r="B47" s="194"/>
      <c r="C47" s="202"/>
      <c r="D47" s="171"/>
      <c r="E47" s="199"/>
      <c r="F47" s="192"/>
      <c r="G47" s="192"/>
      <c r="H47" s="192"/>
      <c r="I47" s="204"/>
      <c r="J47" s="192"/>
      <c r="K47" s="159"/>
      <c r="L47" s="177"/>
      <c r="M47" s="150" t="s">
        <v>152</v>
      </c>
      <c r="N47" s="282" t="s">
        <v>153</v>
      </c>
      <c r="O47" s="285"/>
      <c r="P47" s="189">
        <v>0</v>
      </c>
      <c r="Q47" s="280">
        <v>0.33</v>
      </c>
      <c r="R47" s="184">
        <v>0.33</v>
      </c>
      <c r="S47" s="184">
        <v>0.34</v>
      </c>
      <c r="T47" s="182">
        <f>+S47+R47+Q47+P47</f>
        <v>1</v>
      </c>
      <c r="U47" s="142"/>
    </row>
    <row r="48" spans="1:22" ht="65.25" customHeight="1" x14ac:dyDescent="0.2">
      <c r="A48" s="194"/>
      <c r="B48" s="194"/>
      <c r="C48" s="202"/>
      <c r="D48" s="200"/>
      <c r="E48" s="199"/>
      <c r="F48" s="192"/>
      <c r="G48" s="192"/>
      <c r="H48" s="192"/>
      <c r="I48" s="204"/>
      <c r="J48" s="192"/>
      <c r="K48" s="159"/>
      <c r="L48" s="279"/>
      <c r="M48" s="107" t="s">
        <v>154</v>
      </c>
      <c r="N48" s="283"/>
      <c r="O48" s="285"/>
      <c r="P48" s="189"/>
      <c r="Q48" s="281"/>
      <c r="R48" s="185"/>
      <c r="S48" s="185"/>
      <c r="T48" s="187"/>
      <c r="U48" s="32"/>
    </row>
    <row r="49" spans="1:21" ht="264.75" customHeight="1" x14ac:dyDescent="0.2">
      <c r="A49" s="78">
        <v>2024</v>
      </c>
      <c r="B49" s="78" t="s">
        <v>22</v>
      </c>
      <c r="C49" s="52" t="s">
        <v>95</v>
      </c>
      <c r="D49" s="52" t="s">
        <v>138</v>
      </c>
      <c r="E49" s="52" t="s">
        <v>139</v>
      </c>
      <c r="F49" s="52" t="s">
        <v>140</v>
      </c>
      <c r="G49" s="52" t="s">
        <v>141</v>
      </c>
      <c r="H49" s="52" t="s">
        <v>142</v>
      </c>
      <c r="I49" s="66" t="s">
        <v>155</v>
      </c>
      <c r="J49" s="52" t="s">
        <v>144</v>
      </c>
      <c r="K49" s="134" t="s">
        <v>156</v>
      </c>
      <c r="L49" s="63" t="s">
        <v>157</v>
      </c>
      <c r="M49" s="109" t="s">
        <v>158</v>
      </c>
      <c r="N49" s="110" t="s">
        <v>159</v>
      </c>
      <c r="O49" s="285"/>
      <c r="P49" s="50">
        <v>0</v>
      </c>
      <c r="Q49" s="22">
        <v>0.33</v>
      </c>
      <c r="R49" s="22">
        <v>0.33</v>
      </c>
      <c r="S49" s="22">
        <v>0.34</v>
      </c>
      <c r="T49" s="7">
        <f>+S49+R49+Q49+P49</f>
        <v>1</v>
      </c>
    </row>
    <row r="50" spans="1:21" ht="123" customHeight="1" x14ac:dyDescent="0.2">
      <c r="A50" s="326">
        <v>2024</v>
      </c>
      <c r="B50" s="196" t="s">
        <v>22</v>
      </c>
      <c r="C50" s="196" t="s">
        <v>160</v>
      </c>
      <c r="D50" s="196" t="s">
        <v>138</v>
      </c>
      <c r="E50" s="196" t="s">
        <v>139</v>
      </c>
      <c r="F50" s="197" t="s">
        <v>140</v>
      </c>
      <c r="G50" s="196" t="s">
        <v>141</v>
      </c>
      <c r="H50" s="196" t="s">
        <v>142</v>
      </c>
      <c r="I50" s="196" t="s">
        <v>143</v>
      </c>
      <c r="J50" s="196" t="s">
        <v>144</v>
      </c>
      <c r="K50" s="269" t="s">
        <v>161</v>
      </c>
      <c r="L50" s="267" t="s">
        <v>162</v>
      </c>
      <c r="M50" s="111" t="s">
        <v>163</v>
      </c>
      <c r="N50" s="112" t="s">
        <v>164</v>
      </c>
      <c r="O50" s="285"/>
      <c r="P50" s="296">
        <v>0</v>
      </c>
      <c r="Q50" s="188">
        <v>0.2</v>
      </c>
      <c r="R50" s="188">
        <v>0.4</v>
      </c>
      <c r="S50" s="188">
        <v>0.4</v>
      </c>
      <c r="T50" s="182">
        <f>+S50+R50+Q50+P50</f>
        <v>1</v>
      </c>
      <c r="U50" s="32"/>
    </row>
    <row r="51" spans="1:21" ht="109.5" customHeight="1" x14ac:dyDescent="0.2">
      <c r="A51" s="326"/>
      <c r="B51" s="196"/>
      <c r="C51" s="196"/>
      <c r="D51" s="196"/>
      <c r="E51" s="196"/>
      <c r="F51" s="197"/>
      <c r="G51" s="196"/>
      <c r="H51" s="196"/>
      <c r="I51" s="196"/>
      <c r="J51" s="196"/>
      <c r="K51" s="269"/>
      <c r="L51" s="268"/>
      <c r="M51" s="111" t="s">
        <v>165</v>
      </c>
      <c r="N51" s="344" t="s">
        <v>166</v>
      </c>
      <c r="O51" s="285"/>
      <c r="P51" s="296"/>
      <c r="Q51" s="188"/>
      <c r="R51" s="188"/>
      <c r="S51" s="188"/>
      <c r="T51" s="186"/>
      <c r="U51" s="32"/>
    </row>
    <row r="52" spans="1:21" ht="82.5" customHeight="1" x14ac:dyDescent="0.2">
      <c r="A52" s="326"/>
      <c r="B52" s="196"/>
      <c r="C52" s="196"/>
      <c r="D52" s="196"/>
      <c r="E52" s="196"/>
      <c r="F52" s="197"/>
      <c r="G52" s="196"/>
      <c r="H52" s="196"/>
      <c r="I52" s="196"/>
      <c r="J52" s="196"/>
      <c r="K52" s="269"/>
      <c r="L52" s="268"/>
      <c r="M52" s="111" t="s">
        <v>167</v>
      </c>
      <c r="N52" s="345"/>
      <c r="O52" s="285"/>
      <c r="P52" s="296"/>
      <c r="Q52" s="188"/>
      <c r="R52" s="188"/>
      <c r="S52" s="188"/>
      <c r="T52" s="186"/>
      <c r="U52" s="32"/>
    </row>
    <row r="53" spans="1:21" ht="109.5" customHeight="1" x14ac:dyDescent="0.2">
      <c r="A53" s="326"/>
      <c r="B53" s="196"/>
      <c r="C53" s="196"/>
      <c r="D53" s="196"/>
      <c r="E53" s="196"/>
      <c r="F53" s="197"/>
      <c r="G53" s="196"/>
      <c r="H53" s="196"/>
      <c r="I53" s="196"/>
      <c r="J53" s="196"/>
      <c r="K53" s="269"/>
      <c r="L53" s="268"/>
      <c r="M53" s="111" t="s">
        <v>168</v>
      </c>
      <c r="N53" s="131" t="s">
        <v>169</v>
      </c>
      <c r="O53" s="286"/>
      <c r="P53" s="296"/>
      <c r="Q53" s="188"/>
      <c r="R53" s="188"/>
      <c r="S53" s="188"/>
      <c r="T53" s="186"/>
      <c r="U53" s="32"/>
    </row>
    <row r="54" spans="1:21" ht="104.25" customHeight="1" x14ac:dyDescent="0.2">
      <c r="A54" s="8">
        <v>2023</v>
      </c>
      <c r="B54" s="8" t="s">
        <v>41</v>
      </c>
      <c r="C54" s="8"/>
      <c r="D54" s="57" t="s">
        <v>138</v>
      </c>
      <c r="E54" s="8"/>
      <c r="F54" s="57"/>
      <c r="G54" s="8"/>
      <c r="H54" s="8"/>
      <c r="I54" s="8"/>
      <c r="J54" s="62"/>
      <c r="K54" s="10"/>
      <c r="L54" s="8"/>
      <c r="M54" s="74"/>
      <c r="N54" s="62"/>
      <c r="O54" s="84">
        <f>SUM(O45:O53)</f>
        <v>863501934</v>
      </c>
      <c r="P54" s="46">
        <f>AVERAGE(P45:P53)</f>
        <v>0</v>
      </c>
      <c r="Q54" s="45">
        <f>AVERAGE(Q45:Q53)</f>
        <v>0.23199999999999998</v>
      </c>
      <c r="R54" s="45">
        <f>AVERAGE(R45:R53)</f>
        <v>0.37200000000000005</v>
      </c>
      <c r="S54" s="45">
        <f>AVERAGE(S45:S53)</f>
        <v>0.39600000000000002</v>
      </c>
      <c r="T54" s="45">
        <f>AVERAGE(T45:T53)</f>
        <v>1</v>
      </c>
    </row>
    <row r="55" spans="1:21" ht="143.1" customHeight="1" x14ac:dyDescent="0.2">
      <c r="A55" s="193">
        <v>2024</v>
      </c>
      <c r="B55" s="193" t="s">
        <v>22</v>
      </c>
      <c r="C55" s="313" t="s">
        <v>95</v>
      </c>
      <c r="D55" s="200" t="s">
        <v>170</v>
      </c>
      <c r="E55" s="253" t="s">
        <v>171</v>
      </c>
      <c r="F55" s="159" t="s">
        <v>172</v>
      </c>
      <c r="G55" s="239" t="s">
        <v>173</v>
      </c>
      <c r="H55" s="191" t="s">
        <v>174</v>
      </c>
      <c r="I55" s="201" t="s">
        <v>175</v>
      </c>
      <c r="J55" s="159" t="s">
        <v>176</v>
      </c>
      <c r="K55" s="24" t="s">
        <v>177</v>
      </c>
      <c r="L55" s="80" t="s">
        <v>178</v>
      </c>
      <c r="M55" s="108" t="s">
        <v>179</v>
      </c>
      <c r="N55" s="113" t="s">
        <v>180</v>
      </c>
      <c r="O55" s="260">
        <v>1095000000</v>
      </c>
      <c r="P55" s="94">
        <v>0</v>
      </c>
      <c r="Q55" s="64">
        <v>0</v>
      </c>
      <c r="R55" s="91">
        <v>0</v>
      </c>
      <c r="S55" s="91">
        <v>1</v>
      </c>
      <c r="T55" s="7">
        <f>+S55+R55+Q55+P55</f>
        <v>1</v>
      </c>
      <c r="U55" s="32"/>
    </row>
    <row r="56" spans="1:21" ht="101.25" customHeight="1" x14ac:dyDescent="0.2">
      <c r="A56" s="194"/>
      <c r="B56" s="194"/>
      <c r="C56" s="314"/>
      <c r="D56" s="268"/>
      <c r="E56" s="181"/>
      <c r="F56" s="159"/>
      <c r="G56" s="240"/>
      <c r="H56" s="192"/>
      <c r="I56" s="202"/>
      <c r="J56" s="159"/>
      <c r="K56" s="24" t="s">
        <v>181</v>
      </c>
      <c r="L56" s="24" t="s">
        <v>182</v>
      </c>
      <c r="M56" s="108" t="s">
        <v>183</v>
      </c>
      <c r="N56" s="113" t="s">
        <v>184</v>
      </c>
      <c r="O56" s="260"/>
      <c r="P56" s="94">
        <v>0</v>
      </c>
      <c r="Q56" s="92">
        <v>0.15</v>
      </c>
      <c r="R56" s="91">
        <v>0.25</v>
      </c>
      <c r="S56" s="91">
        <v>0.6</v>
      </c>
      <c r="T56" s="7">
        <f>+S56+R56+Q56+P56</f>
        <v>1</v>
      </c>
      <c r="U56" s="32"/>
    </row>
    <row r="57" spans="1:21" ht="156" customHeight="1" x14ac:dyDescent="0.2">
      <c r="A57" s="194"/>
      <c r="B57" s="194"/>
      <c r="C57" s="314"/>
      <c r="D57" s="268"/>
      <c r="E57" s="181"/>
      <c r="F57" s="159"/>
      <c r="G57" s="240"/>
      <c r="H57" s="192"/>
      <c r="I57" s="202"/>
      <c r="J57" s="159"/>
      <c r="K57" s="16" t="s">
        <v>185</v>
      </c>
      <c r="L57" s="24" t="s">
        <v>186</v>
      </c>
      <c r="M57" s="105" t="s">
        <v>187</v>
      </c>
      <c r="N57" s="108" t="s">
        <v>186</v>
      </c>
      <c r="O57" s="260"/>
      <c r="P57" s="53">
        <v>0</v>
      </c>
      <c r="Q57" s="64">
        <v>0.15</v>
      </c>
      <c r="R57" s="65">
        <v>0.25</v>
      </c>
      <c r="S57" s="64">
        <v>0.6</v>
      </c>
      <c r="T57" s="7">
        <f>+S57+R57+Q57+P57</f>
        <v>1</v>
      </c>
      <c r="U57" s="32"/>
    </row>
    <row r="58" spans="1:21" ht="110.25" customHeight="1" x14ac:dyDescent="0.2">
      <c r="A58" s="195"/>
      <c r="B58" s="195"/>
      <c r="C58" s="323"/>
      <c r="D58" s="325"/>
      <c r="E58" s="324"/>
      <c r="F58" s="159"/>
      <c r="G58" s="240"/>
      <c r="H58" s="192"/>
      <c r="I58" s="202"/>
      <c r="J58" s="159"/>
      <c r="K58" s="47" t="s">
        <v>188</v>
      </c>
      <c r="L58" s="52" t="s">
        <v>189</v>
      </c>
      <c r="M58" s="113" t="s">
        <v>190</v>
      </c>
      <c r="N58" s="113" t="s">
        <v>189</v>
      </c>
      <c r="O58" s="260"/>
      <c r="P58" s="94">
        <v>0</v>
      </c>
      <c r="Q58" s="60">
        <v>0</v>
      </c>
      <c r="R58" s="65">
        <v>0.5</v>
      </c>
      <c r="S58" s="60">
        <v>0.5</v>
      </c>
      <c r="T58" s="7">
        <f>+S58+R58+Q58+P58</f>
        <v>1</v>
      </c>
      <c r="U58" s="32"/>
    </row>
    <row r="59" spans="1:21" ht="186" customHeight="1" x14ac:dyDescent="0.2">
      <c r="A59" s="15">
        <v>2024</v>
      </c>
      <c r="B59" s="15" t="s">
        <v>22</v>
      </c>
      <c r="C59" s="21" t="s">
        <v>95</v>
      </c>
      <c r="D59" s="68" t="s">
        <v>170</v>
      </c>
      <c r="E59" s="25" t="s">
        <v>171</v>
      </c>
      <c r="F59" s="159"/>
      <c r="G59" s="241"/>
      <c r="H59" s="174"/>
      <c r="I59" s="262"/>
      <c r="J59" s="159"/>
      <c r="K59" s="16" t="s">
        <v>191</v>
      </c>
      <c r="L59" s="27" t="s">
        <v>192</v>
      </c>
      <c r="M59" s="106" t="s">
        <v>193</v>
      </c>
      <c r="N59" s="110" t="s">
        <v>194</v>
      </c>
      <c r="O59" s="260"/>
      <c r="P59" s="77">
        <v>0</v>
      </c>
      <c r="Q59" s="118">
        <v>0.2</v>
      </c>
      <c r="R59" s="65">
        <v>0.3</v>
      </c>
      <c r="S59" s="64">
        <v>0.5</v>
      </c>
      <c r="T59" s="7">
        <f>+S59+R59+Q59+P59</f>
        <v>1</v>
      </c>
    </row>
    <row r="60" spans="1:21" ht="94.5" customHeight="1" x14ac:dyDescent="0.2">
      <c r="A60" s="8">
        <v>2023</v>
      </c>
      <c r="B60" s="8" t="s">
        <v>41</v>
      </c>
      <c r="C60" s="8"/>
      <c r="D60" s="8" t="s">
        <v>170</v>
      </c>
      <c r="E60" s="8"/>
      <c r="F60" s="122"/>
      <c r="G60" s="8"/>
      <c r="H60" s="8"/>
      <c r="I60" s="8"/>
      <c r="J60" s="26"/>
      <c r="K60" s="10"/>
      <c r="L60" s="8"/>
      <c r="M60" s="11"/>
      <c r="N60" s="9"/>
      <c r="O60" s="340">
        <f>SUM(O55:O59)</f>
        <v>1095000000</v>
      </c>
      <c r="P60" s="43">
        <f>AVERAGE(P55:P59)</f>
        <v>0</v>
      </c>
      <c r="Q60" s="46">
        <f>AVERAGE(Q55:Q59)</f>
        <v>0.1</v>
      </c>
      <c r="R60" s="43">
        <f>AVERAGE(R55:R59)</f>
        <v>0.26</v>
      </c>
      <c r="S60" s="56">
        <f>AVERAGE(S55:S59)</f>
        <v>0.64</v>
      </c>
      <c r="T60" s="43">
        <f>AVERAGE(T55:T59)</f>
        <v>1</v>
      </c>
    </row>
    <row r="61" spans="1:21" ht="149.1" customHeight="1" x14ac:dyDescent="0.2">
      <c r="A61" s="191">
        <v>2024</v>
      </c>
      <c r="B61" s="191" t="s">
        <v>22</v>
      </c>
      <c r="C61" s="191" t="s">
        <v>95</v>
      </c>
      <c r="D61" s="191" t="s">
        <v>195</v>
      </c>
      <c r="E61" s="313" t="s">
        <v>196</v>
      </c>
      <c r="F61" s="180" t="s">
        <v>197</v>
      </c>
      <c r="G61" s="253" t="s">
        <v>198</v>
      </c>
      <c r="H61" s="21" t="s">
        <v>199</v>
      </c>
      <c r="I61" s="191" t="s">
        <v>200</v>
      </c>
      <c r="J61" s="251" t="s">
        <v>201</v>
      </c>
      <c r="K61" s="20" t="s">
        <v>202</v>
      </c>
      <c r="L61" s="16" t="s">
        <v>203</v>
      </c>
      <c r="M61" s="124" t="s">
        <v>204</v>
      </c>
      <c r="N61" s="124" t="s">
        <v>205</v>
      </c>
      <c r="O61" s="165">
        <v>850000000</v>
      </c>
      <c r="P61" s="73">
        <v>0</v>
      </c>
      <c r="Q61" s="73">
        <v>0</v>
      </c>
      <c r="R61" s="75">
        <v>1</v>
      </c>
      <c r="S61" s="75">
        <v>0</v>
      </c>
      <c r="T61" s="7">
        <f>+S61+R61+Q61+P61</f>
        <v>1</v>
      </c>
      <c r="U61" s="32"/>
    </row>
    <row r="62" spans="1:21" ht="128.25" customHeight="1" x14ac:dyDescent="0.2">
      <c r="A62" s="192"/>
      <c r="B62" s="192"/>
      <c r="C62" s="192"/>
      <c r="D62" s="192"/>
      <c r="E62" s="314"/>
      <c r="F62" s="177"/>
      <c r="G62" s="181"/>
      <c r="H62" s="24" t="s">
        <v>206</v>
      </c>
      <c r="I62" s="192"/>
      <c r="J62" s="252"/>
      <c r="K62" s="96" t="s">
        <v>207</v>
      </c>
      <c r="L62" s="24" t="s">
        <v>208</v>
      </c>
      <c r="M62" s="116" t="s">
        <v>209</v>
      </c>
      <c r="N62" s="116" t="s">
        <v>208</v>
      </c>
      <c r="O62" s="166"/>
      <c r="P62" s="59">
        <v>0</v>
      </c>
      <c r="Q62" s="129">
        <v>0.25</v>
      </c>
      <c r="R62" s="93">
        <v>0.25</v>
      </c>
      <c r="S62" s="93">
        <v>0.5</v>
      </c>
      <c r="T62" s="89">
        <f>+S62+R62+Q62+P62</f>
        <v>1</v>
      </c>
    </row>
    <row r="63" spans="1:21" ht="87" customHeight="1" x14ac:dyDescent="0.2">
      <c r="A63" s="291">
        <v>2024</v>
      </c>
      <c r="B63" s="180" t="s">
        <v>22</v>
      </c>
      <c r="C63" s="163" t="s">
        <v>95</v>
      </c>
      <c r="D63" s="180" t="s">
        <v>195</v>
      </c>
      <c r="E63" s="249" t="s">
        <v>196</v>
      </c>
      <c r="F63" s="177"/>
      <c r="G63" s="181"/>
      <c r="H63" s="251" t="s">
        <v>210</v>
      </c>
      <c r="I63" s="251" t="s">
        <v>200</v>
      </c>
      <c r="J63" s="251" t="s">
        <v>201</v>
      </c>
      <c r="K63" s="251" t="s">
        <v>211</v>
      </c>
      <c r="L63" s="291" t="s">
        <v>212</v>
      </c>
      <c r="M63" s="164" t="s">
        <v>213</v>
      </c>
      <c r="N63" s="116" t="s">
        <v>214</v>
      </c>
      <c r="O63" s="166"/>
      <c r="P63" s="184">
        <v>0.1</v>
      </c>
      <c r="Q63" s="297">
        <v>0.3</v>
      </c>
      <c r="R63" s="189">
        <v>0.3</v>
      </c>
      <c r="S63" s="189">
        <v>0.3</v>
      </c>
      <c r="T63" s="182">
        <f>+S63+R63+Q63+P63</f>
        <v>0.99999999999999989</v>
      </c>
      <c r="U63" s="32"/>
    </row>
    <row r="64" spans="1:21" ht="87" customHeight="1" x14ac:dyDescent="0.2">
      <c r="A64" s="317"/>
      <c r="B64" s="177"/>
      <c r="C64" s="163"/>
      <c r="D64" s="177"/>
      <c r="E64" s="250"/>
      <c r="F64" s="177"/>
      <c r="G64" s="181"/>
      <c r="H64" s="252"/>
      <c r="I64" s="252"/>
      <c r="J64" s="252"/>
      <c r="K64" s="252"/>
      <c r="L64" s="292"/>
      <c r="M64" s="164"/>
      <c r="N64" s="104" t="s">
        <v>215</v>
      </c>
      <c r="O64" s="166"/>
      <c r="P64" s="190"/>
      <c r="Q64" s="298"/>
      <c r="R64" s="189"/>
      <c r="S64" s="189"/>
      <c r="T64" s="183"/>
      <c r="U64" s="32"/>
    </row>
    <row r="65" spans="1:21" ht="69.75" customHeight="1" x14ac:dyDescent="0.2">
      <c r="A65" s="161">
        <v>2024</v>
      </c>
      <c r="B65" s="180" t="s">
        <v>22</v>
      </c>
      <c r="C65" s="180" t="s">
        <v>95</v>
      </c>
      <c r="D65" s="180" t="s">
        <v>195</v>
      </c>
      <c r="E65" s="180" t="s">
        <v>196</v>
      </c>
      <c r="F65" s="177"/>
      <c r="G65" s="181"/>
      <c r="H65" s="159" t="s">
        <v>216</v>
      </c>
      <c r="I65" s="159" t="s">
        <v>200</v>
      </c>
      <c r="J65" s="163" t="s">
        <v>201</v>
      </c>
      <c r="K65" s="163" t="s">
        <v>217</v>
      </c>
      <c r="L65" s="315" t="s">
        <v>218</v>
      </c>
      <c r="M65" s="114" t="s">
        <v>219</v>
      </c>
      <c r="N65" s="127" t="s">
        <v>220</v>
      </c>
      <c r="O65" s="166"/>
      <c r="P65" s="184">
        <v>0.1</v>
      </c>
      <c r="Q65" s="189">
        <v>0.3</v>
      </c>
      <c r="R65" s="296">
        <v>0.3</v>
      </c>
      <c r="S65" s="296">
        <v>0.3</v>
      </c>
      <c r="T65" s="182">
        <f>+S65+R65+Q65+P65</f>
        <v>0.99999999999999989</v>
      </c>
      <c r="U65" s="32"/>
    </row>
    <row r="66" spans="1:21" ht="56.25" customHeight="1" x14ac:dyDescent="0.2">
      <c r="A66" s="162"/>
      <c r="B66" s="177"/>
      <c r="C66" s="177"/>
      <c r="D66" s="177"/>
      <c r="E66" s="177"/>
      <c r="F66" s="177"/>
      <c r="G66" s="181"/>
      <c r="H66" s="159"/>
      <c r="I66" s="159"/>
      <c r="J66" s="163"/>
      <c r="K66" s="163"/>
      <c r="L66" s="316"/>
      <c r="M66" s="115" t="s">
        <v>221</v>
      </c>
      <c r="N66" s="128" t="s">
        <v>222</v>
      </c>
      <c r="O66" s="167"/>
      <c r="P66" s="190"/>
      <c r="Q66" s="189"/>
      <c r="R66" s="296"/>
      <c r="S66" s="296"/>
      <c r="T66" s="183"/>
    </row>
    <row r="67" spans="1:21" ht="75" customHeight="1" x14ac:dyDescent="0.2">
      <c r="A67" s="57">
        <v>2023</v>
      </c>
      <c r="B67" s="57" t="s">
        <v>41</v>
      </c>
      <c r="C67" s="57"/>
      <c r="D67" s="57" t="s">
        <v>195</v>
      </c>
      <c r="E67" s="57"/>
      <c r="F67" s="57"/>
      <c r="G67" s="57"/>
      <c r="H67" s="122"/>
      <c r="I67" s="122"/>
      <c r="J67" s="69"/>
      <c r="K67" s="55"/>
      <c r="L67" s="57"/>
      <c r="M67" s="83"/>
      <c r="N67" s="69"/>
      <c r="O67" s="79">
        <f>SUM(O61:O66)</f>
        <v>850000000</v>
      </c>
      <c r="P67" s="45">
        <f>AVERAGE(P61:P66)</f>
        <v>0.05</v>
      </c>
      <c r="Q67" s="56">
        <f>AVERAGE(Q61:Q66)</f>
        <v>0.21250000000000002</v>
      </c>
      <c r="R67" s="43">
        <f>AVERAGE(R61:R66)</f>
        <v>0.46250000000000002</v>
      </c>
      <c r="S67" s="43">
        <f>AVERAGE(S61:S66)</f>
        <v>0.27500000000000002</v>
      </c>
      <c r="T67" s="45">
        <f>AVERAGE(T61:T66)</f>
        <v>1</v>
      </c>
    </row>
    <row r="68" spans="1:21" ht="167.45" customHeight="1" x14ac:dyDescent="0.2">
      <c r="A68" s="168">
        <v>2024</v>
      </c>
      <c r="B68" s="159" t="s">
        <v>22</v>
      </c>
      <c r="C68" s="159" t="s">
        <v>95</v>
      </c>
      <c r="D68" s="159" t="s">
        <v>223</v>
      </c>
      <c r="E68" s="160" t="s">
        <v>224</v>
      </c>
      <c r="F68" s="159" t="s">
        <v>225</v>
      </c>
      <c r="G68" s="136" t="s">
        <v>226</v>
      </c>
      <c r="H68" s="4" t="s">
        <v>227</v>
      </c>
      <c r="I68" s="349" t="s">
        <v>228</v>
      </c>
      <c r="J68" s="159" t="s">
        <v>229</v>
      </c>
      <c r="K68" s="98" t="s">
        <v>230</v>
      </c>
      <c r="L68" s="52" t="s">
        <v>231</v>
      </c>
      <c r="M68" s="161" t="s">
        <v>232</v>
      </c>
      <c r="N68" s="176" t="s">
        <v>233</v>
      </c>
      <c r="O68" s="341">
        <v>1180000000</v>
      </c>
      <c r="P68" s="264">
        <v>0</v>
      </c>
      <c r="Q68" s="265">
        <v>0.25</v>
      </c>
      <c r="R68" s="265">
        <v>0.5</v>
      </c>
      <c r="S68" s="265">
        <v>0.25</v>
      </c>
      <c r="T68" s="306">
        <f>+S68+R68+Q68+P68</f>
        <v>1</v>
      </c>
      <c r="U68" s="32"/>
    </row>
    <row r="69" spans="1:21" ht="98.25" customHeight="1" x14ac:dyDescent="0.2">
      <c r="A69" s="169"/>
      <c r="B69" s="159"/>
      <c r="C69" s="159"/>
      <c r="D69" s="159"/>
      <c r="E69" s="160"/>
      <c r="F69" s="159"/>
      <c r="G69" s="139" t="s">
        <v>234</v>
      </c>
      <c r="H69" s="16" t="s">
        <v>235</v>
      </c>
      <c r="I69" s="349" t="s">
        <v>228</v>
      </c>
      <c r="J69" s="159"/>
      <c r="K69" s="146" t="s">
        <v>236</v>
      </c>
      <c r="L69" s="157" t="s">
        <v>237</v>
      </c>
      <c r="M69" s="162"/>
      <c r="N69" s="176"/>
      <c r="O69" s="341"/>
      <c r="P69" s="264"/>
      <c r="Q69" s="266"/>
      <c r="R69" s="266"/>
      <c r="S69" s="266"/>
      <c r="T69" s="306"/>
      <c r="U69" s="32"/>
    </row>
    <row r="70" spans="1:21" ht="122.25" customHeight="1" x14ac:dyDescent="0.2">
      <c r="A70" s="169"/>
      <c r="B70" s="159"/>
      <c r="C70" s="159"/>
      <c r="D70" s="159"/>
      <c r="E70" s="160"/>
      <c r="F70" s="159"/>
      <c r="G70" s="134" t="s">
        <v>238</v>
      </c>
      <c r="H70" s="52" t="s">
        <v>239</v>
      </c>
      <c r="I70" s="349" t="s">
        <v>228</v>
      </c>
      <c r="J70" s="159"/>
      <c r="K70" s="98" t="s">
        <v>240</v>
      </c>
      <c r="L70" s="16" t="s">
        <v>241</v>
      </c>
      <c r="M70" s="175"/>
      <c r="N70" s="176"/>
      <c r="O70" s="341"/>
      <c r="P70" s="94">
        <v>0.15</v>
      </c>
      <c r="Q70" s="59">
        <v>0.35</v>
      </c>
      <c r="R70" s="59">
        <v>0.25</v>
      </c>
      <c r="S70" s="85">
        <v>0.25</v>
      </c>
      <c r="T70" s="7">
        <f>+S70+R70+Q70+P70</f>
        <v>1</v>
      </c>
    </row>
    <row r="71" spans="1:21" ht="168.6" customHeight="1" x14ac:dyDescent="0.2">
      <c r="A71" s="169"/>
      <c r="B71" s="159"/>
      <c r="C71" s="159"/>
      <c r="D71" s="159"/>
      <c r="E71" s="160"/>
      <c r="F71" s="159"/>
      <c r="G71" s="140" t="s">
        <v>234</v>
      </c>
      <c r="H71" s="24" t="s">
        <v>235</v>
      </c>
      <c r="I71" s="350" t="s">
        <v>228</v>
      </c>
      <c r="J71" s="159"/>
      <c r="K71" s="146" t="s">
        <v>236</v>
      </c>
      <c r="L71" s="157" t="s">
        <v>237</v>
      </c>
      <c r="M71" s="135" t="s">
        <v>242</v>
      </c>
      <c r="N71" s="113" t="s">
        <v>242</v>
      </c>
      <c r="O71" s="341"/>
      <c r="P71" s="77">
        <v>0</v>
      </c>
      <c r="Q71" s="64">
        <v>0.1</v>
      </c>
      <c r="R71" s="64">
        <v>0.45</v>
      </c>
      <c r="S71" s="50">
        <v>0.45</v>
      </c>
      <c r="T71" s="7">
        <f>+S71+R71+Q71+P71</f>
        <v>1</v>
      </c>
      <c r="U71" s="32"/>
    </row>
    <row r="72" spans="1:21" ht="56.45" customHeight="1" x14ac:dyDescent="0.2">
      <c r="A72" s="169"/>
      <c r="B72" s="159"/>
      <c r="C72" s="159"/>
      <c r="D72" s="159"/>
      <c r="E72" s="160"/>
      <c r="F72" s="159"/>
      <c r="G72" s="178" t="s">
        <v>234</v>
      </c>
      <c r="H72" s="159" t="s">
        <v>235</v>
      </c>
      <c r="I72" s="351" t="s">
        <v>228</v>
      </c>
      <c r="J72" s="159"/>
      <c r="K72" s="160" t="s">
        <v>243</v>
      </c>
      <c r="L72" s="179" t="s">
        <v>244</v>
      </c>
      <c r="M72" s="180" t="s">
        <v>245</v>
      </c>
      <c r="N72" s="138" t="s">
        <v>252</v>
      </c>
      <c r="O72" s="341"/>
      <c r="P72" s="303">
        <v>0.1</v>
      </c>
      <c r="Q72" s="263">
        <v>0.25</v>
      </c>
      <c r="R72" s="263">
        <v>0.3</v>
      </c>
      <c r="S72" s="263">
        <v>0.35</v>
      </c>
      <c r="T72" s="302">
        <f>+S72+R72+Q72+P72</f>
        <v>0.99999999999999989</v>
      </c>
      <c r="U72" s="32"/>
    </row>
    <row r="73" spans="1:21" ht="51.6" customHeight="1" x14ac:dyDescent="0.2">
      <c r="A73" s="169"/>
      <c r="B73" s="159"/>
      <c r="C73" s="159"/>
      <c r="D73" s="159"/>
      <c r="E73" s="160"/>
      <c r="F73" s="159"/>
      <c r="G73" s="178"/>
      <c r="H73" s="159"/>
      <c r="I73" s="351"/>
      <c r="J73" s="159"/>
      <c r="K73" s="160"/>
      <c r="L73" s="162"/>
      <c r="M73" s="177"/>
      <c r="N73" s="99" t="s">
        <v>253</v>
      </c>
      <c r="O73" s="341"/>
      <c r="P73" s="303"/>
      <c r="Q73" s="263"/>
      <c r="R73" s="263"/>
      <c r="S73" s="263"/>
      <c r="T73" s="302"/>
      <c r="U73" s="32"/>
    </row>
    <row r="74" spans="1:21" ht="74.25" customHeight="1" x14ac:dyDescent="0.2">
      <c r="A74" s="169"/>
      <c r="B74" s="159"/>
      <c r="C74" s="159"/>
      <c r="D74" s="159"/>
      <c r="E74" s="160"/>
      <c r="F74" s="159"/>
      <c r="G74" s="178"/>
      <c r="H74" s="159"/>
      <c r="I74" s="351"/>
      <c r="J74" s="159"/>
      <c r="K74" s="160"/>
      <c r="L74" s="162"/>
      <c r="M74" s="177"/>
      <c r="N74" s="115" t="s">
        <v>254</v>
      </c>
      <c r="O74" s="341"/>
      <c r="P74" s="303"/>
      <c r="Q74" s="263"/>
      <c r="R74" s="263"/>
      <c r="S74" s="263"/>
      <c r="T74" s="302"/>
      <c r="U74" s="32"/>
    </row>
    <row r="75" spans="1:21" ht="111.6" customHeight="1" x14ac:dyDescent="0.2">
      <c r="A75" s="169"/>
      <c r="B75" s="159"/>
      <c r="C75" s="159"/>
      <c r="D75" s="159"/>
      <c r="E75" s="160"/>
      <c r="F75" s="159"/>
      <c r="G75" s="172" t="s">
        <v>246</v>
      </c>
      <c r="H75" s="168" t="s">
        <v>235</v>
      </c>
      <c r="I75" s="352" t="s">
        <v>228</v>
      </c>
      <c r="J75" s="159"/>
      <c r="K75" s="353" t="s">
        <v>247</v>
      </c>
      <c r="L75" s="171" t="s">
        <v>248</v>
      </c>
      <c r="M75" s="159" t="s">
        <v>249</v>
      </c>
      <c r="N75" s="110" t="s">
        <v>251</v>
      </c>
      <c r="O75" s="341"/>
      <c r="P75" s="77">
        <v>0.2</v>
      </c>
      <c r="Q75" s="64">
        <v>0.8</v>
      </c>
      <c r="R75" s="64">
        <v>0</v>
      </c>
      <c r="S75" s="64">
        <v>0</v>
      </c>
      <c r="T75" s="137"/>
      <c r="U75" s="32"/>
    </row>
    <row r="76" spans="1:21" ht="172.5" customHeight="1" x14ac:dyDescent="0.2">
      <c r="A76" s="170"/>
      <c r="B76" s="159"/>
      <c r="C76" s="159"/>
      <c r="D76" s="159"/>
      <c r="E76" s="160"/>
      <c r="F76" s="159"/>
      <c r="G76" s="173"/>
      <c r="H76" s="170"/>
      <c r="I76" s="262"/>
      <c r="J76" s="159"/>
      <c r="K76" s="354"/>
      <c r="L76" s="171"/>
      <c r="M76" s="159"/>
      <c r="N76" s="149" t="s">
        <v>255</v>
      </c>
      <c r="O76" s="341"/>
      <c r="P76" s="77">
        <v>0.5</v>
      </c>
      <c r="Q76" s="64">
        <v>0.5</v>
      </c>
      <c r="R76" s="50">
        <v>0</v>
      </c>
      <c r="S76" s="50">
        <v>0</v>
      </c>
      <c r="T76" s="7">
        <f>+S76+R76+Q76+P76</f>
        <v>1</v>
      </c>
    </row>
    <row r="77" spans="1:21" ht="37.5" hidden="1" x14ac:dyDescent="0.2">
      <c r="A77" s="8">
        <v>2023</v>
      </c>
      <c r="B77" s="58" t="s">
        <v>41</v>
      </c>
      <c r="C77" s="58"/>
      <c r="D77" s="58" t="s">
        <v>223</v>
      </c>
      <c r="E77" s="58"/>
      <c r="F77" s="58"/>
      <c r="G77" s="8"/>
      <c r="H77" s="8"/>
      <c r="I77" s="8"/>
      <c r="J77" s="26"/>
      <c r="K77" s="10"/>
      <c r="L77" s="58"/>
      <c r="M77" s="74"/>
      <c r="N77" s="9"/>
      <c r="O77" s="156">
        <f>+O75+O72+O71+O68</f>
        <v>1180000000</v>
      </c>
      <c r="P77" s="56">
        <f>AVERAGE(P68:P76)</f>
        <v>0.15833333333333333</v>
      </c>
      <c r="Q77" s="56">
        <f>AVERAGE(Q68:Q76)</f>
        <v>0.375</v>
      </c>
      <c r="R77" s="56">
        <f>AVERAGE(R68:R76)</f>
        <v>0.25</v>
      </c>
      <c r="S77" s="56">
        <f>AVERAGE(S68:S76)</f>
        <v>0.21666666666666665</v>
      </c>
      <c r="T77" s="43">
        <f>AVERAGE(T68:T76)</f>
        <v>1</v>
      </c>
    </row>
    <row r="78" spans="1:21" ht="26.25" customHeight="1" x14ac:dyDescent="0.2">
      <c r="A78" s="347" t="s">
        <v>250</v>
      </c>
      <c r="B78" s="348"/>
      <c r="C78" s="348"/>
      <c r="D78" s="348"/>
      <c r="E78" s="348"/>
      <c r="F78" s="348"/>
      <c r="G78" s="348"/>
      <c r="H78" s="348"/>
      <c r="I78" s="348"/>
      <c r="J78" s="348"/>
      <c r="K78" s="348"/>
      <c r="L78" s="348"/>
      <c r="M78" s="348"/>
      <c r="N78" s="119"/>
      <c r="O78" s="120">
        <f>+O77+O67+O60+O54+O44+O34</f>
        <v>6173904157</v>
      </c>
      <c r="P78" s="44">
        <f>AVERAGE(P77,P67,P60,P54,P44,P33,P23,P20,P14,P10)</f>
        <v>0.11166666666666666</v>
      </c>
      <c r="Q78" s="44">
        <f>AVERAGE(Q77,Q67,Q60,Q54,Q44,Q33,Q23,Q20,Q14,Q10)</f>
        <v>0.23468809523809525</v>
      </c>
      <c r="R78" s="44">
        <f>AVERAGE(R77,R67,R60,R54,R44,R33,R23,R20,R14,R10)</f>
        <v>0.31504523809523804</v>
      </c>
      <c r="S78" s="44">
        <f>AVERAGE(S77,S67,S60,S54,S44,S33,S23,S20,S14,S10)</f>
        <v>0.33860000000000007</v>
      </c>
      <c r="T78" s="44">
        <f>AVERAGE(T77,T67,T60,T54,T44,T34)</f>
        <v>1</v>
      </c>
    </row>
    <row r="79" spans="1:21" s="40" customFormat="1" ht="15.75" hidden="1" x14ac:dyDescent="0.2">
      <c r="A79" s="37"/>
      <c r="B79" s="37"/>
      <c r="C79" s="37"/>
      <c r="D79" s="37"/>
      <c r="E79" s="37"/>
      <c r="F79" s="37"/>
      <c r="G79" s="37"/>
      <c r="H79" s="37"/>
      <c r="I79" s="37"/>
      <c r="J79" s="37"/>
      <c r="K79" s="38"/>
      <c r="L79" s="37"/>
      <c r="M79" s="38"/>
      <c r="N79" s="37"/>
      <c r="O79" s="37"/>
      <c r="P79" s="39"/>
      <c r="Q79" s="39"/>
      <c r="R79" s="39"/>
      <c r="S79" s="39"/>
      <c r="T79" s="39"/>
    </row>
    <row r="80" spans="1:21" s="40" customFormat="1" ht="15.75" hidden="1" x14ac:dyDescent="0.2">
      <c r="A80" s="37"/>
      <c r="B80" s="37"/>
      <c r="C80" s="37"/>
      <c r="D80" s="37"/>
      <c r="E80" s="37"/>
      <c r="F80" s="37"/>
      <c r="G80" s="37"/>
      <c r="H80" s="37"/>
      <c r="I80" s="37"/>
      <c r="J80" s="37"/>
      <c r="K80" s="38"/>
      <c r="L80" s="37"/>
      <c r="M80" s="38"/>
      <c r="N80" s="37"/>
      <c r="O80" s="37"/>
      <c r="P80" s="39"/>
      <c r="Q80" s="39"/>
      <c r="R80" s="39"/>
      <c r="S80" s="39"/>
      <c r="T80" s="39"/>
    </row>
    <row r="81" spans="1:20" s="40" customFormat="1" ht="15.75" hidden="1" x14ac:dyDescent="0.2">
      <c r="A81" s="37"/>
      <c r="B81" s="37"/>
      <c r="C81" s="37"/>
      <c r="D81" s="37"/>
      <c r="E81" s="37"/>
      <c r="F81" s="37"/>
      <c r="G81" s="37"/>
      <c r="H81" s="37"/>
      <c r="I81" s="37"/>
      <c r="J81" s="37"/>
      <c r="K81" s="38"/>
      <c r="L81" s="37"/>
      <c r="M81" s="38"/>
      <c r="N81" s="37"/>
      <c r="O81" s="37"/>
      <c r="P81" s="39"/>
      <c r="Q81" s="39"/>
      <c r="R81" s="39"/>
      <c r="S81" s="39"/>
      <c r="T81" s="39"/>
    </row>
    <row r="82" spans="1:20" s="40" customFormat="1" ht="15.75" hidden="1" x14ac:dyDescent="0.2">
      <c r="A82" s="37"/>
      <c r="B82" s="37"/>
      <c r="C82" s="37"/>
      <c r="D82" s="37"/>
      <c r="E82" s="37"/>
      <c r="F82" s="37"/>
      <c r="G82" s="37"/>
      <c r="H82" s="37"/>
      <c r="I82" s="37"/>
      <c r="J82" s="37"/>
      <c r="K82" s="38"/>
      <c r="L82" s="37"/>
      <c r="M82" s="38"/>
      <c r="N82" s="37"/>
      <c r="O82" s="37"/>
      <c r="P82" s="39"/>
      <c r="Q82" s="39"/>
      <c r="R82" s="39"/>
      <c r="S82" s="39"/>
      <c r="T82" s="39"/>
    </row>
    <row r="83" spans="1:20" s="40" customFormat="1" ht="15.75" hidden="1" x14ac:dyDescent="0.2">
      <c r="A83" s="37"/>
      <c r="B83" s="37"/>
      <c r="C83" s="37"/>
      <c r="D83" s="37"/>
      <c r="E83" s="37"/>
      <c r="F83" s="37"/>
      <c r="G83" s="37"/>
      <c r="H83" s="37"/>
      <c r="I83" s="37"/>
      <c r="J83" s="37"/>
      <c r="K83" s="38"/>
      <c r="L83" s="37"/>
      <c r="M83" s="38"/>
      <c r="N83" s="37"/>
      <c r="O83" s="37"/>
      <c r="P83" s="39"/>
      <c r="Q83" s="39"/>
      <c r="R83" s="39"/>
      <c r="S83" s="39"/>
      <c r="T83" s="39"/>
    </row>
    <row r="84" spans="1:20" s="40" customFormat="1" ht="15.75" hidden="1" x14ac:dyDescent="0.2">
      <c r="A84" s="37"/>
      <c r="B84" s="37"/>
      <c r="C84" s="37"/>
      <c r="D84" s="37"/>
      <c r="E84" s="37"/>
      <c r="F84" s="37"/>
      <c r="G84" s="37"/>
      <c r="H84" s="37"/>
      <c r="I84" s="37"/>
      <c r="J84" s="37"/>
      <c r="K84" s="38"/>
      <c r="L84" s="37"/>
      <c r="M84" s="38"/>
      <c r="N84" s="37"/>
      <c r="O84" s="41"/>
      <c r="P84" s="39"/>
      <c r="Q84" s="39"/>
      <c r="R84" s="39"/>
      <c r="S84" s="39"/>
      <c r="T84" s="39"/>
    </row>
    <row r="85" spans="1:20" s="40" customFormat="1" ht="15.75" hidden="1" x14ac:dyDescent="0.2">
      <c r="A85" s="37"/>
      <c r="B85" s="37"/>
      <c r="C85" s="37"/>
      <c r="D85" s="37"/>
      <c r="E85" s="37"/>
      <c r="F85" s="37"/>
      <c r="G85" s="37"/>
      <c r="H85" s="37"/>
      <c r="I85" s="37"/>
      <c r="J85" s="37"/>
      <c r="K85" s="38"/>
      <c r="L85" s="37"/>
      <c r="M85" s="38"/>
      <c r="N85" s="37"/>
      <c r="O85" s="41"/>
      <c r="P85" s="39"/>
      <c r="Q85" s="39"/>
      <c r="R85" s="39"/>
      <c r="S85" s="39"/>
      <c r="T85" s="39"/>
    </row>
    <row r="86" spans="1:20" s="40" customFormat="1" ht="15.75" hidden="1" x14ac:dyDescent="0.2">
      <c r="A86" s="37"/>
      <c r="B86" s="37"/>
      <c r="C86" s="37"/>
      <c r="D86" s="37"/>
      <c r="E86" s="37"/>
      <c r="F86" s="37"/>
      <c r="G86" s="37"/>
      <c r="H86" s="37"/>
      <c r="I86" s="37"/>
      <c r="J86" s="37"/>
      <c r="K86" s="38"/>
      <c r="L86" s="37"/>
      <c r="M86" s="38"/>
      <c r="N86" s="37"/>
      <c r="O86" s="37"/>
      <c r="P86" s="39"/>
      <c r="Q86" s="39"/>
      <c r="R86" s="39"/>
      <c r="S86" s="39"/>
      <c r="T86" s="39"/>
    </row>
    <row r="87" spans="1:20" s="40" customFormat="1" ht="15.75" hidden="1" x14ac:dyDescent="0.2">
      <c r="A87" s="37"/>
      <c r="B87" s="37"/>
      <c r="C87" s="37"/>
      <c r="D87" s="37"/>
      <c r="E87" s="37"/>
      <c r="F87" s="37"/>
      <c r="G87" s="37"/>
      <c r="H87" s="37"/>
      <c r="I87" s="37"/>
      <c r="J87" s="37"/>
      <c r="K87" s="38"/>
      <c r="L87" s="37"/>
      <c r="M87" s="38"/>
      <c r="N87" s="37"/>
      <c r="O87" s="37"/>
      <c r="P87" s="39"/>
      <c r="Q87" s="39"/>
      <c r="R87" s="39"/>
      <c r="S87" s="39"/>
      <c r="T87" s="39"/>
    </row>
    <row r="88" spans="1:20" s="40" customFormat="1" ht="15.75" hidden="1" x14ac:dyDescent="0.2">
      <c r="A88" s="37"/>
      <c r="B88" s="37"/>
      <c r="C88" s="37"/>
      <c r="D88" s="37"/>
      <c r="E88" s="37"/>
      <c r="F88" s="37"/>
      <c r="G88" s="37"/>
      <c r="H88" s="37"/>
      <c r="I88" s="37"/>
      <c r="J88" s="37"/>
      <c r="K88" s="38"/>
      <c r="L88" s="37"/>
      <c r="M88" s="38"/>
      <c r="N88" s="37"/>
      <c r="O88" s="37"/>
      <c r="P88" s="39"/>
      <c r="Q88" s="39"/>
      <c r="R88" s="39"/>
      <c r="S88" s="39"/>
      <c r="T88" s="39"/>
    </row>
    <row r="89" spans="1:20" s="40" customFormat="1" ht="15.75" hidden="1" x14ac:dyDescent="0.2">
      <c r="A89" s="37"/>
      <c r="B89" s="37"/>
      <c r="C89" s="37"/>
      <c r="D89" s="37"/>
      <c r="E89" s="37"/>
      <c r="F89" s="37"/>
      <c r="G89" s="37"/>
      <c r="H89" s="37"/>
      <c r="I89" s="37"/>
      <c r="J89" s="37"/>
      <c r="K89" s="38"/>
      <c r="L89" s="37"/>
      <c r="M89" s="38"/>
      <c r="N89" s="37"/>
      <c r="O89" s="37"/>
      <c r="P89" s="39"/>
      <c r="Q89" s="39"/>
      <c r="R89" s="39"/>
      <c r="S89" s="39"/>
      <c r="T89" s="39"/>
    </row>
    <row r="90" spans="1:20" s="40" customFormat="1" ht="15.75" hidden="1" x14ac:dyDescent="0.2">
      <c r="A90" s="37"/>
      <c r="B90" s="37"/>
      <c r="C90" s="37"/>
      <c r="D90" s="37"/>
      <c r="E90" s="37"/>
      <c r="F90" s="37"/>
      <c r="G90" s="37"/>
      <c r="H90" s="37"/>
      <c r="I90" s="37"/>
      <c r="J90" s="37"/>
      <c r="K90" s="38"/>
      <c r="L90" s="37"/>
      <c r="M90" s="38"/>
      <c r="N90" s="37"/>
      <c r="O90" s="37"/>
      <c r="P90" s="39"/>
      <c r="Q90" s="39"/>
      <c r="R90" s="39"/>
      <c r="S90" s="39"/>
      <c r="T90" s="39"/>
    </row>
    <row r="91" spans="1:20" s="40" customFormat="1" ht="15.75" hidden="1" x14ac:dyDescent="0.2">
      <c r="A91" s="37"/>
      <c r="B91" s="37"/>
      <c r="C91" s="37"/>
      <c r="D91" s="37"/>
      <c r="E91" s="37"/>
      <c r="F91" s="37"/>
      <c r="G91" s="37"/>
      <c r="H91" s="37"/>
      <c r="I91" s="37"/>
      <c r="J91" s="37"/>
      <c r="K91" s="38"/>
      <c r="L91" s="37"/>
      <c r="M91" s="38"/>
      <c r="N91" s="37"/>
      <c r="O91" s="37"/>
      <c r="P91" s="39"/>
      <c r="Q91" s="39"/>
      <c r="R91" s="39"/>
      <c r="S91" s="39"/>
      <c r="T91" s="39"/>
    </row>
    <row r="92" spans="1:20" s="40" customFormat="1" ht="15.75" hidden="1" x14ac:dyDescent="0.2">
      <c r="A92" s="37"/>
      <c r="B92" s="37"/>
      <c r="C92" s="37"/>
      <c r="D92" s="37"/>
      <c r="E92" s="37"/>
      <c r="F92" s="37"/>
      <c r="G92" s="37"/>
      <c r="H92" s="37"/>
      <c r="I92" s="37"/>
      <c r="J92" s="37"/>
      <c r="K92" s="38"/>
      <c r="L92" s="37"/>
      <c r="M92" s="38"/>
      <c r="N92" s="37"/>
      <c r="O92" s="37"/>
      <c r="P92" s="39"/>
      <c r="Q92" s="39"/>
      <c r="R92" s="39"/>
      <c r="S92" s="39"/>
      <c r="T92" s="39"/>
    </row>
    <row r="93" spans="1:20" s="40" customFormat="1" ht="15.75" hidden="1" x14ac:dyDescent="0.2">
      <c r="A93" s="37"/>
      <c r="B93" s="37"/>
      <c r="C93" s="37"/>
      <c r="D93" s="37"/>
      <c r="E93" s="37"/>
      <c r="F93" s="37"/>
      <c r="G93" s="37"/>
      <c r="H93" s="37"/>
      <c r="I93" s="37"/>
      <c r="J93" s="37"/>
      <c r="K93" s="38"/>
      <c r="L93" s="37"/>
      <c r="M93" s="38"/>
      <c r="N93" s="37"/>
      <c r="O93" s="37"/>
      <c r="P93" s="39"/>
      <c r="Q93" s="39"/>
      <c r="R93" s="39"/>
      <c r="S93" s="39"/>
      <c r="T93" s="39"/>
    </row>
    <row r="94" spans="1:20" s="40" customFormat="1" ht="15.75" hidden="1" x14ac:dyDescent="0.2">
      <c r="A94" s="37"/>
      <c r="B94" s="37"/>
      <c r="C94" s="37"/>
      <c r="D94" s="37"/>
      <c r="E94" s="37"/>
      <c r="F94" s="37"/>
      <c r="G94" s="37"/>
      <c r="H94" s="37"/>
      <c r="I94" s="37"/>
      <c r="J94" s="37"/>
      <c r="K94" s="38"/>
      <c r="L94" s="37"/>
      <c r="M94" s="38"/>
      <c r="N94" s="37"/>
      <c r="O94" s="37"/>
      <c r="P94" s="39"/>
      <c r="Q94" s="39"/>
      <c r="R94" s="39"/>
      <c r="S94" s="39"/>
      <c r="T94" s="39"/>
    </row>
    <row r="95" spans="1:20" s="40" customFormat="1" ht="15.75" hidden="1" x14ac:dyDescent="0.2">
      <c r="A95" s="37"/>
      <c r="B95" s="37"/>
      <c r="C95" s="37"/>
      <c r="D95" s="37"/>
      <c r="E95" s="37"/>
      <c r="F95" s="37"/>
      <c r="G95" s="37"/>
      <c r="H95" s="37"/>
      <c r="I95" s="37"/>
      <c r="J95" s="37"/>
      <c r="K95" s="38"/>
      <c r="L95" s="37"/>
      <c r="M95" s="38"/>
      <c r="N95" s="37"/>
      <c r="O95" s="37"/>
      <c r="P95" s="39"/>
      <c r="Q95" s="39"/>
      <c r="R95" s="39"/>
      <c r="S95" s="39"/>
      <c r="T95" s="39"/>
    </row>
    <row r="96" spans="1:20" s="40" customFormat="1" ht="15.75" hidden="1" x14ac:dyDescent="0.2">
      <c r="A96" s="37"/>
      <c r="B96" s="37"/>
      <c r="C96" s="37"/>
      <c r="D96" s="37"/>
      <c r="E96" s="37"/>
      <c r="F96" s="37"/>
      <c r="G96" s="37"/>
      <c r="H96" s="37"/>
      <c r="I96" s="37"/>
      <c r="J96" s="37"/>
      <c r="K96" s="38"/>
      <c r="L96" s="37"/>
      <c r="M96" s="38"/>
      <c r="N96" s="37"/>
      <c r="O96" s="37"/>
      <c r="P96" s="39"/>
      <c r="Q96" s="39"/>
      <c r="R96" s="39"/>
      <c r="S96" s="39"/>
      <c r="T96" s="39"/>
    </row>
    <row r="97" spans="1:20" s="40" customFormat="1" ht="15.75" hidden="1" x14ac:dyDescent="0.2">
      <c r="A97" s="37"/>
      <c r="B97" s="37"/>
      <c r="C97" s="37"/>
      <c r="D97" s="37"/>
      <c r="E97" s="37"/>
      <c r="F97" s="37"/>
      <c r="G97" s="37"/>
      <c r="H97" s="37"/>
      <c r="I97" s="37"/>
      <c r="J97" s="37"/>
      <c r="K97" s="38"/>
      <c r="L97" s="37"/>
      <c r="M97" s="38"/>
      <c r="N97" s="37"/>
      <c r="O97" s="37"/>
      <c r="P97" s="39"/>
      <c r="Q97" s="39"/>
      <c r="R97" s="39"/>
      <c r="S97" s="39"/>
      <c r="T97" s="39"/>
    </row>
    <row r="98" spans="1:20" s="40" customFormat="1" ht="15.75" hidden="1" x14ac:dyDescent="0.2">
      <c r="A98" s="37"/>
      <c r="B98" s="37"/>
      <c r="C98" s="37"/>
      <c r="D98" s="37"/>
      <c r="E98" s="37"/>
      <c r="F98" s="37"/>
      <c r="G98" s="37"/>
      <c r="H98" s="37"/>
      <c r="I98" s="37"/>
      <c r="J98" s="37"/>
      <c r="K98" s="38"/>
      <c r="L98" s="37"/>
      <c r="M98" s="38"/>
      <c r="N98" s="37"/>
      <c r="O98" s="37"/>
      <c r="P98" s="39"/>
      <c r="Q98" s="39"/>
      <c r="R98" s="39"/>
      <c r="S98" s="39"/>
      <c r="T98" s="39"/>
    </row>
    <row r="99" spans="1:20" s="40" customFormat="1" ht="15.75" hidden="1" x14ac:dyDescent="0.2">
      <c r="A99" s="37"/>
      <c r="B99" s="37"/>
      <c r="C99" s="37"/>
      <c r="D99" s="37"/>
      <c r="E99" s="37"/>
      <c r="F99" s="37"/>
      <c r="G99" s="37"/>
      <c r="H99" s="37"/>
      <c r="I99" s="37"/>
      <c r="J99" s="37"/>
      <c r="K99" s="38"/>
      <c r="L99" s="37"/>
      <c r="M99" s="38"/>
      <c r="N99" s="37"/>
      <c r="O99" s="37"/>
      <c r="P99" s="39"/>
      <c r="Q99" s="39"/>
      <c r="R99" s="39"/>
      <c r="S99" s="39"/>
      <c r="T99" s="39"/>
    </row>
    <row r="100" spans="1:20" s="40" customFormat="1" ht="15.75" hidden="1" x14ac:dyDescent="0.2">
      <c r="A100" s="37"/>
      <c r="B100" s="37"/>
      <c r="C100" s="37"/>
      <c r="D100" s="37"/>
      <c r="E100" s="37"/>
      <c r="F100" s="37"/>
      <c r="G100" s="37"/>
      <c r="H100" s="37"/>
      <c r="I100" s="37"/>
      <c r="J100" s="37"/>
      <c r="K100" s="38"/>
      <c r="L100" s="37"/>
      <c r="M100" s="38"/>
      <c r="N100" s="37"/>
      <c r="O100" s="37"/>
      <c r="P100" s="39"/>
      <c r="Q100" s="39"/>
      <c r="R100" s="39"/>
      <c r="S100" s="39"/>
      <c r="T100" s="39"/>
    </row>
    <row r="101" spans="1:20" s="40" customFormat="1" ht="15.75" hidden="1" x14ac:dyDescent="0.2">
      <c r="A101" s="37"/>
      <c r="B101" s="37"/>
      <c r="C101" s="37"/>
      <c r="D101" s="37"/>
      <c r="E101" s="37"/>
      <c r="F101" s="37"/>
      <c r="G101" s="37"/>
      <c r="H101" s="37"/>
      <c r="I101" s="37"/>
      <c r="J101" s="37"/>
      <c r="K101" s="38"/>
      <c r="L101" s="37"/>
      <c r="M101" s="38"/>
      <c r="N101" s="37"/>
      <c r="O101" s="37"/>
      <c r="P101" s="39"/>
      <c r="Q101" s="39"/>
      <c r="R101" s="39"/>
      <c r="S101" s="39"/>
      <c r="T101" s="39"/>
    </row>
    <row r="102" spans="1:20" s="40" customFormat="1" ht="15.75" hidden="1" x14ac:dyDescent="0.2">
      <c r="A102" s="37"/>
      <c r="B102" s="37"/>
      <c r="C102" s="37"/>
      <c r="D102" s="37"/>
      <c r="E102" s="37"/>
      <c r="F102" s="37"/>
      <c r="G102" s="37"/>
      <c r="H102" s="37"/>
      <c r="I102" s="37"/>
      <c r="J102" s="37"/>
      <c r="K102" s="38"/>
      <c r="L102" s="37"/>
      <c r="M102" s="38"/>
      <c r="N102" s="37"/>
      <c r="O102" s="37"/>
      <c r="P102" s="39"/>
      <c r="Q102" s="39"/>
      <c r="R102" s="39"/>
      <c r="S102" s="39"/>
      <c r="T102" s="39"/>
    </row>
    <row r="103" spans="1:20" s="40" customFormat="1" ht="15.75" hidden="1" x14ac:dyDescent="0.2">
      <c r="A103" s="37"/>
      <c r="B103" s="37"/>
      <c r="C103" s="37"/>
      <c r="D103" s="37"/>
      <c r="E103" s="37"/>
      <c r="F103" s="37"/>
      <c r="G103" s="37"/>
      <c r="H103" s="37"/>
      <c r="I103" s="37"/>
      <c r="J103" s="37"/>
      <c r="K103" s="38"/>
      <c r="L103" s="37"/>
      <c r="M103" s="38"/>
      <c r="N103" s="37"/>
      <c r="O103" s="37"/>
      <c r="P103" s="39"/>
      <c r="Q103" s="39"/>
      <c r="R103" s="39"/>
      <c r="S103" s="39"/>
      <c r="T103" s="39"/>
    </row>
    <row r="104" spans="1:20" s="40" customFormat="1" ht="15.75" hidden="1" x14ac:dyDescent="0.2">
      <c r="A104" s="37"/>
      <c r="B104" s="37"/>
      <c r="C104" s="37"/>
      <c r="D104" s="37"/>
      <c r="E104" s="37"/>
      <c r="F104" s="37"/>
      <c r="G104" s="37"/>
      <c r="H104" s="37"/>
      <c r="I104" s="37"/>
      <c r="J104" s="37"/>
      <c r="K104" s="38"/>
      <c r="L104" s="37"/>
      <c r="M104" s="38"/>
      <c r="N104" s="37"/>
      <c r="O104" s="37"/>
      <c r="P104" s="39"/>
      <c r="Q104" s="39"/>
      <c r="R104" s="39"/>
      <c r="S104" s="39"/>
      <c r="T104" s="39"/>
    </row>
    <row r="105" spans="1:20" s="40" customFormat="1" ht="15.75" hidden="1" x14ac:dyDescent="0.2">
      <c r="A105" s="37"/>
      <c r="B105" s="37"/>
      <c r="C105" s="37"/>
      <c r="D105" s="37"/>
      <c r="E105" s="37"/>
      <c r="F105" s="37"/>
      <c r="G105" s="37"/>
      <c r="H105" s="37"/>
      <c r="I105" s="37"/>
      <c r="J105" s="37"/>
      <c r="K105" s="38"/>
      <c r="L105" s="37"/>
      <c r="M105" s="38"/>
      <c r="N105" s="37"/>
      <c r="O105" s="37"/>
      <c r="P105" s="39"/>
      <c r="Q105" s="39"/>
      <c r="R105" s="39"/>
      <c r="S105" s="39"/>
      <c r="T105" s="39"/>
    </row>
    <row r="106" spans="1:20" s="40" customFormat="1" ht="15.75" hidden="1" x14ac:dyDescent="0.2">
      <c r="A106" s="37"/>
      <c r="B106" s="37"/>
      <c r="C106" s="37"/>
      <c r="D106" s="37"/>
      <c r="E106" s="37"/>
      <c r="F106" s="37"/>
      <c r="G106" s="37"/>
      <c r="H106" s="37"/>
      <c r="I106" s="37"/>
      <c r="J106" s="37"/>
      <c r="K106" s="38"/>
      <c r="L106" s="37"/>
      <c r="M106" s="38"/>
      <c r="N106" s="37"/>
      <c r="O106" s="37"/>
      <c r="P106" s="39"/>
      <c r="Q106" s="39"/>
      <c r="R106" s="39"/>
      <c r="S106" s="39"/>
      <c r="T106" s="39"/>
    </row>
    <row r="107" spans="1:20" s="40" customFormat="1" ht="15.75" hidden="1" x14ac:dyDescent="0.2">
      <c r="A107" s="37"/>
      <c r="B107" s="37"/>
      <c r="C107" s="37"/>
      <c r="D107" s="37"/>
      <c r="E107" s="37"/>
      <c r="F107" s="37"/>
      <c r="G107" s="37"/>
      <c r="H107" s="37"/>
      <c r="I107" s="37"/>
      <c r="J107" s="37"/>
      <c r="K107" s="38"/>
      <c r="L107" s="37"/>
      <c r="M107" s="38"/>
      <c r="N107" s="37"/>
      <c r="O107" s="37"/>
      <c r="P107" s="39"/>
      <c r="Q107" s="39"/>
      <c r="R107" s="39"/>
      <c r="S107" s="39"/>
      <c r="T107" s="39"/>
    </row>
    <row r="108" spans="1:20" s="40" customFormat="1" ht="15.75" hidden="1" x14ac:dyDescent="0.2">
      <c r="A108" s="37"/>
      <c r="B108" s="37"/>
      <c r="C108" s="37"/>
      <c r="D108" s="37"/>
      <c r="E108" s="37"/>
      <c r="F108" s="37"/>
      <c r="G108" s="37"/>
      <c r="H108" s="37"/>
      <c r="I108" s="37"/>
      <c r="J108" s="37"/>
      <c r="K108" s="38"/>
      <c r="L108" s="37"/>
      <c r="M108" s="38"/>
      <c r="N108" s="37"/>
      <c r="O108" s="37"/>
      <c r="P108" s="39"/>
      <c r="Q108" s="39"/>
      <c r="R108" s="39"/>
      <c r="S108" s="39"/>
      <c r="T108" s="39"/>
    </row>
    <row r="109" spans="1:20" s="40" customFormat="1" ht="15.75" hidden="1" x14ac:dyDescent="0.2">
      <c r="A109" s="37"/>
      <c r="B109" s="37"/>
      <c r="C109" s="37"/>
      <c r="D109" s="37"/>
      <c r="E109" s="37"/>
      <c r="F109" s="37"/>
      <c r="G109" s="37"/>
      <c r="H109" s="37"/>
      <c r="I109" s="37"/>
      <c r="J109" s="37"/>
      <c r="K109" s="38"/>
      <c r="L109" s="37"/>
      <c r="M109" s="38"/>
      <c r="N109" s="37"/>
      <c r="O109" s="37"/>
      <c r="P109" s="39"/>
      <c r="Q109" s="39"/>
      <c r="R109" s="39"/>
      <c r="S109" s="39"/>
      <c r="T109" s="39"/>
    </row>
    <row r="110" spans="1:20" s="40" customFormat="1" ht="15.75" hidden="1" x14ac:dyDescent="0.2">
      <c r="A110" s="37"/>
      <c r="B110" s="37"/>
      <c r="C110" s="37"/>
      <c r="D110" s="37"/>
      <c r="E110" s="37"/>
      <c r="F110" s="37"/>
      <c r="G110" s="37"/>
      <c r="H110" s="37"/>
      <c r="I110" s="37"/>
      <c r="J110" s="37"/>
      <c r="K110" s="38"/>
      <c r="L110" s="37"/>
      <c r="M110" s="38"/>
      <c r="N110" s="37"/>
      <c r="O110" s="37"/>
      <c r="P110" s="39"/>
      <c r="Q110" s="39"/>
      <c r="R110" s="39"/>
      <c r="S110" s="39"/>
      <c r="T110" s="39"/>
    </row>
    <row r="111" spans="1:20" s="40" customFormat="1" ht="15.75" hidden="1" x14ac:dyDescent="0.2">
      <c r="A111" s="37"/>
      <c r="B111" s="37"/>
      <c r="C111" s="37"/>
      <c r="D111" s="37"/>
      <c r="E111" s="37"/>
      <c r="F111" s="37"/>
      <c r="G111" s="37"/>
      <c r="H111" s="37"/>
      <c r="I111" s="37"/>
      <c r="J111" s="37"/>
      <c r="K111" s="38"/>
      <c r="L111" s="37"/>
      <c r="M111" s="38"/>
      <c r="N111" s="37"/>
      <c r="O111" s="37"/>
      <c r="P111" s="39"/>
      <c r="Q111" s="39"/>
      <c r="R111" s="39"/>
      <c r="S111" s="39"/>
      <c r="T111" s="39"/>
    </row>
    <row r="112" spans="1:20" s="40" customFormat="1" ht="15.75" hidden="1" x14ac:dyDescent="0.2">
      <c r="A112" s="37"/>
      <c r="B112" s="37"/>
      <c r="C112" s="37"/>
      <c r="D112" s="37"/>
      <c r="E112" s="37"/>
      <c r="F112" s="37"/>
      <c r="G112" s="37"/>
      <c r="H112" s="37"/>
      <c r="I112" s="37"/>
      <c r="J112" s="37"/>
      <c r="K112" s="38"/>
      <c r="L112" s="37"/>
      <c r="M112" s="38"/>
      <c r="N112" s="37"/>
      <c r="O112" s="37"/>
      <c r="P112" s="39"/>
      <c r="Q112" s="39"/>
      <c r="R112" s="39"/>
      <c r="S112" s="39"/>
      <c r="T112" s="39"/>
    </row>
    <row r="113" spans="1:20" s="40" customFormat="1" ht="15.75" hidden="1" x14ac:dyDescent="0.2">
      <c r="A113" s="37"/>
      <c r="B113" s="37"/>
      <c r="C113" s="37"/>
      <c r="D113" s="37"/>
      <c r="E113" s="37"/>
      <c r="F113" s="37"/>
      <c r="G113" s="37"/>
      <c r="H113" s="37"/>
      <c r="I113" s="37"/>
      <c r="J113" s="37"/>
      <c r="K113" s="38"/>
      <c r="L113" s="37"/>
      <c r="M113" s="38"/>
      <c r="N113" s="37"/>
      <c r="O113" s="37"/>
      <c r="P113" s="39"/>
      <c r="Q113" s="39"/>
      <c r="R113" s="39"/>
      <c r="S113" s="39"/>
      <c r="T113" s="39"/>
    </row>
    <row r="114" spans="1:20" s="40" customFormat="1" ht="15.75" hidden="1" x14ac:dyDescent="0.2">
      <c r="A114" s="37"/>
      <c r="B114" s="37"/>
      <c r="C114" s="37"/>
      <c r="D114" s="37"/>
      <c r="E114" s="37"/>
      <c r="F114" s="37"/>
      <c r="G114" s="37"/>
      <c r="H114" s="37"/>
      <c r="I114" s="37"/>
      <c r="J114" s="37"/>
      <c r="K114" s="38"/>
      <c r="L114" s="37"/>
      <c r="M114" s="38"/>
      <c r="N114" s="37"/>
      <c r="O114" s="37"/>
      <c r="P114" s="39"/>
      <c r="Q114" s="39"/>
      <c r="R114" s="39"/>
      <c r="S114" s="39"/>
      <c r="T114" s="39"/>
    </row>
    <row r="115" spans="1:20" s="40" customFormat="1" ht="15.75" hidden="1" x14ac:dyDescent="0.2">
      <c r="A115" s="37"/>
      <c r="B115" s="37"/>
      <c r="C115" s="37"/>
      <c r="D115" s="37"/>
      <c r="E115" s="37"/>
      <c r="F115" s="37"/>
      <c r="G115" s="37"/>
      <c r="H115" s="37"/>
      <c r="I115" s="37"/>
      <c r="J115" s="37"/>
      <c r="K115" s="38"/>
      <c r="L115" s="37"/>
      <c r="M115" s="38"/>
      <c r="N115" s="37"/>
      <c r="O115" s="37"/>
      <c r="P115" s="39"/>
      <c r="Q115" s="39"/>
      <c r="R115" s="39"/>
      <c r="S115" s="39"/>
      <c r="T115" s="39"/>
    </row>
    <row r="116" spans="1:20" s="40" customFormat="1" ht="15.75" hidden="1" x14ac:dyDescent="0.2">
      <c r="A116" s="37"/>
      <c r="B116" s="37"/>
      <c r="C116" s="37"/>
      <c r="D116" s="37"/>
      <c r="E116" s="37"/>
      <c r="F116" s="37"/>
      <c r="G116" s="37"/>
      <c r="H116" s="37"/>
      <c r="I116" s="37"/>
      <c r="J116" s="37"/>
      <c r="K116" s="38"/>
      <c r="L116" s="37"/>
      <c r="M116" s="38"/>
      <c r="N116" s="37"/>
      <c r="O116" s="37"/>
      <c r="P116" s="39"/>
      <c r="Q116" s="39"/>
      <c r="R116" s="39"/>
      <c r="S116" s="39"/>
      <c r="T116" s="39"/>
    </row>
    <row r="117" spans="1:20" s="40" customFormat="1" ht="15.75" hidden="1" x14ac:dyDescent="0.2">
      <c r="A117" s="37"/>
      <c r="B117" s="37"/>
      <c r="C117" s="37"/>
      <c r="D117" s="37"/>
      <c r="E117" s="37"/>
      <c r="F117" s="37"/>
      <c r="G117" s="37"/>
      <c r="H117" s="37"/>
      <c r="I117" s="37"/>
      <c r="J117" s="37"/>
      <c r="K117" s="38"/>
      <c r="L117" s="37"/>
      <c r="M117" s="38"/>
      <c r="N117" s="37"/>
      <c r="O117" s="37"/>
      <c r="P117" s="39"/>
      <c r="Q117" s="39"/>
      <c r="R117" s="39"/>
      <c r="S117" s="39"/>
      <c r="T117" s="39"/>
    </row>
    <row r="118" spans="1:20" s="40" customFormat="1" ht="15.75" hidden="1" x14ac:dyDescent="0.2">
      <c r="A118" s="37"/>
      <c r="B118" s="37"/>
      <c r="C118" s="37"/>
      <c r="D118" s="37"/>
      <c r="E118" s="37"/>
      <c r="F118" s="37"/>
      <c r="G118" s="37"/>
      <c r="H118" s="37"/>
      <c r="I118" s="37"/>
      <c r="J118" s="37"/>
      <c r="K118" s="38"/>
      <c r="L118" s="37"/>
      <c r="M118" s="38"/>
      <c r="N118" s="37"/>
      <c r="O118" s="37"/>
      <c r="P118" s="39"/>
      <c r="Q118" s="39"/>
      <c r="R118" s="39"/>
      <c r="S118" s="39"/>
      <c r="T118" s="39"/>
    </row>
    <row r="119" spans="1:20" s="40" customFormat="1" ht="15.75" hidden="1" x14ac:dyDescent="0.2">
      <c r="A119" s="37"/>
      <c r="B119" s="37"/>
      <c r="C119" s="37"/>
      <c r="D119" s="37"/>
      <c r="E119" s="37"/>
      <c r="F119" s="37"/>
      <c r="G119" s="37"/>
      <c r="H119" s="37"/>
      <c r="I119" s="37"/>
      <c r="J119" s="37"/>
      <c r="K119" s="38"/>
      <c r="L119" s="37"/>
      <c r="M119" s="38"/>
      <c r="N119" s="37"/>
      <c r="O119" s="37"/>
      <c r="P119" s="39"/>
      <c r="Q119" s="39"/>
      <c r="R119" s="39"/>
      <c r="S119" s="39"/>
      <c r="T119" s="39"/>
    </row>
    <row r="120" spans="1:20" s="40" customFormat="1" ht="15.75" hidden="1" x14ac:dyDescent="0.2">
      <c r="A120" s="37"/>
      <c r="B120" s="37"/>
      <c r="C120" s="37"/>
      <c r="D120" s="37"/>
      <c r="E120" s="37"/>
      <c r="F120" s="37"/>
      <c r="G120" s="37"/>
      <c r="H120" s="37"/>
      <c r="I120" s="37"/>
      <c r="J120" s="37"/>
      <c r="K120" s="38"/>
      <c r="L120" s="37"/>
      <c r="M120" s="38"/>
      <c r="N120" s="37"/>
      <c r="O120" s="37"/>
      <c r="P120" s="39"/>
      <c r="Q120" s="39"/>
      <c r="R120" s="39"/>
      <c r="S120" s="39"/>
      <c r="T120" s="39"/>
    </row>
    <row r="121" spans="1:20" s="40" customFormat="1" ht="15.75" hidden="1" x14ac:dyDescent="0.2">
      <c r="A121" s="37"/>
      <c r="B121" s="37"/>
      <c r="C121" s="37"/>
      <c r="D121" s="37"/>
      <c r="E121" s="37"/>
      <c r="F121" s="37"/>
      <c r="G121" s="37"/>
      <c r="H121" s="37"/>
      <c r="I121" s="37"/>
      <c r="J121" s="37"/>
      <c r="K121" s="38"/>
      <c r="L121" s="37"/>
      <c r="M121" s="38"/>
      <c r="N121" s="37"/>
      <c r="O121" s="37"/>
      <c r="P121" s="39"/>
      <c r="Q121" s="39"/>
      <c r="R121" s="39"/>
      <c r="S121" s="39"/>
      <c r="T121" s="39"/>
    </row>
    <row r="122" spans="1:20" s="40" customFormat="1" ht="15.75" hidden="1" x14ac:dyDescent="0.2">
      <c r="A122" s="37"/>
      <c r="B122" s="37"/>
      <c r="C122" s="37"/>
      <c r="D122" s="37"/>
      <c r="E122" s="37"/>
      <c r="F122" s="37"/>
      <c r="G122" s="37"/>
      <c r="H122" s="37"/>
      <c r="I122" s="37"/>
      <c r="J122" s="37"/>
      <c r="K122" s="38"/>
      <c r="L122" s="37"/>
      <c r="M122" s="38"/>
      <c r="N122" s="37"/>
      <c r="O122" s="37"/>
      <c r="P122" s="39"/>
      <c r="Q122" s="39"/>
      <c r="R122" s="39"/>
      <c r="S122" s="39"/>
      <c r="T122" s="39"/>
    </row>
    <row r="123" spans="1:20" s="40" customFormat="1" ht="15.75" hidden="1" x14ac:dyDescent="0.2">
      <c r="A123" s="37"/>
      <c r="B123" s="37"/>
      <c r="C123" s="37"/>
      <c r="D123" s="37"/>
      <c r="E123" s="37"/>
      <c r="F123" s="37"/>
      <c r="G123" s="37"/>
      <c r="H123" s="37"/>
      <c r="I123" s="37"/>
      <c r="J123" s="37"/>
      <c r="K123" s="38"/>
      <c r="L123" s="37"/>
      <c r="M123" s="38"/>
      <c r="N123" s="37"/>
      <c r="O123" s="37"/>
      <c r="P123" s="39"/>
      <c r="Q123" s="39"/>
      <c r="R123" s="39"/>
      <c r="S123" s="39"/>
      <c r="T123" s="39"/>
    </row>
    <row r="124" spans="1:20" s="40" customFormat="1" ht="15.75" hidden="1" x14ac:dyDescent="0.2">
      <c r="A124" s="37"/>
      <c r="B124" s="37"/>
      <c r="C124" s="37"/>
      <c r="D124" s="37"/>
      <c r="E124" s="37"/>
      <c r="F124" s="37"/>
      <c r="G124" s="37"/>
      <c r="H124" s="37"/>
      <c r="I124" s="37"/>
      <c r="J124" s="37"/>
      <c r="K124" s="38"/>
      <c r="L124" s="37"/>
      <c r="M124" s="38"/>
      <c r="N124" s="37"/>
      <c r="O124" s="37"/>
      <c r="P124" s="39"/>
      <c r="Q124" s="39"/>
      <c r="R124" s="39"/>
      <c r="S124" s="39"/>
      <c r="T124" s="39"/>
    </row>
    <row r="125" spans="1:20" s="40" customFormat="1" ht="15.75" hidden="1" x14ac:dyDescent="0.2">
      <c r="A125" s="37"/>
      <c r="B125" s="37"/>
      <c r="C125" s="37"/>
      <c r="D125" s="37"/>
      <c r="E125" s="37"/>
      <c r="F125" s="37"/>
      <c r="G125" s="37"/>
      <c r="H125" s="37"/>
      <c r="I125" s="37"/>
      <c r="J125" s="37"/>
      <c r="K125" s="38"/>
      <c r="L125" s="37"/>
      <c r="M125" s="38"/>
      <c r="N125" s="37"/>
      <c r="O125" s="37"/>
      <c r="P125" s="39"/>
      <c r="Q125" s="39"/>
      <c r="R125" s="39"/>
      <c r="S125" s="39"/>
      <c r="T125" s="39"/>
    </row>
    <row r="126" spans="1:20" s="40" customFormat="1" ht="15.75" hidden="1" x14ac:dyDescent="0.2">
      <c r="A126" s="37"/>
      <c r="B126" s="37"/>
      <c r="C126" s="37"/>
      <c r="D126" s="37"/>
      <c r="E126" s="37"/>
      <c r="F126" s="37"/>
      <c r="G126" s="37"/>
      <c r="H126" s="37"/>
      <c r="I126" s="37"/>
      <c r="J126" s="37"/>
      <c r="K126" s="38"/>
      <c r="L126" s="37"/>
      <c r="M126" s="38"/>
      <c r="N126" s="37"/>
      <c r="O126" s="37"/>
      <c r="P126" s="39"/>
      <c r="Q126" s="39"/>
      <c r="R126" s="39"/>
      <c r="S126" s="39"/>
      <c r="T126" s="39"/>
    </row>
    <row r="127" spans="1:20" s="40" customFormat="1" ht="15.75" hidden="1" x14ac:dyDescent="0.2">
      <c r="A127" s="37"/>
      <c r="B127" s="37"/>
      <c r="C127" s="37"/>
      <c r="D127" s="37"/>
      <c r="E127" s="37"/>
      <c r="F127" s="37"/>
      <c r="G127" s="37"/>
      <c r="H127" s="37"/>
      <c r="I127" s="37"/>
      <c r="J127" s="37"/>
      <c r="K127" s="38"/>
      <c r="L127" s="37"/>
      <c r="M127" s="38"/>
      <c r="N127" s="37"/>
      <c r="O127" s="37"/>
      <c r="P127" s="39"/>
      <c r="Q127" s="39"/>
      <c r="R127" s="39"/>
      <c r="S127" s="39"/>
      <c r="T127" s="39"/>
    </row>
    <row r="128" spans="1:20" s="40" customFormat="1" ht="15.75" hidden="1" x14ac:dyDescent="0.2">
      <c r="A128" s="37"/>
      <c r="B128" s="37"/>
      <c r="C128" s="37"/>
      <c r="D128" s="37"/>
      <c r="E128" s="37"/>
      <c r="F128" s="37"/>
      <c r="G128" s="37"/>
      <c r="H128" s="37"/>
      <c r="I128" s="37"/>
      <c r="J128" s="37"/>
      <c r="K128" s="38"/>
      <c r="L128" s="37"/>
      <c r="M128" s="38"/>
      <c r="N128" s="37"/>
      <c r="O128" s="37"/>
      <c r="P128" s="39"/>
      <c r="Q128" s="39"/>
      <c r="R128" s="39"/>
      <c r="S128" s="39"/>
      <c r="T128" s="39"/>
    </row>
    <row r="129" spans="1:20" s="40" customFormat="1" ht="15.75" hidden="1" x14ac:dyDescent="0.2">
      <c r="A129" s="37"/>
      <c r="B129" s="37"/>
      <c r="C129" s="37"/>
      <c r="D129" s="37"/>
      <c r="E129" s="37"/>
      <c r="F129" s="37"/>
      <c r="G129" s="37"/>
      <c r="H129" s="37"/>
      <c r="I129" s="37"/>
      <c r="J129" s="37"/>
      <c r="K129" s="38"/>
      <c r="L129" s="37"/>
      <c r="M129" s="38"/>
      <c r="N129" s="37"/>
      <c r="O129" s="37"/>
      <c r="P129" s="39"/>
      <c r="Q129" s="39"/>
      <c r="R129" s="39"/>
      <c r="S129" s="39"/>
      <c r="T129" s="39"/>
    </row>
    <row r="130" spans="1:20" s="40" customFormat="1" ht="15.75" hidden="1" x14ac:dyDescent="0.2">
      <c r="A130" s="37"/>
      <c r="B130" s="37"/>
      <c r="C130" s="37"/>
      <c r="D130" s="37"/>
      <c r="E130" s="37"/>
      <c r="F130" s="37"/>
      <c r="G130" s="37"/>
      <c r="H130" s="37"/>
      <c r="I130" s="37"/>
      <c r="J130" s="37"/>
      <c r="K130" s="38"/>
      <c r="L130" s="37"/>
      <c r="M130" s="38"/>
      <c r="N130" s="37"/>
      <c r="O130" s="37"/>
      <c r="P130" s="39"/>
      <c r="Q130" s="39"/>
      <c r="R130" s="39"/>
      <c r="S130" s="39"/>
      <c r="T130" s="39"/>
    </row>
    <row r="131" spans="1:20" s="40" customFormat="1" ht="15.75" hidden="1" x14ac:dyDescent="0.2">
      <c r="A131" s="37"/>
      <c r="B131" s="37"/>
      <c r="C131" s="37"/>
      <c r="D131" s="37"/>
      <c r="E131" s="37"/>
      <c r="F131" s="37"/>
      <c r="G131" s="37"/>
      <c r="H131" s="37"/>
      <c r="I131" s="37"/>
      <c r="J131" s="37"/>
      <c r="K131" s="38"/>
      <c r="L131" s="37"/>
      <c r="M131" s="38"/>
      <c r="N131" s="37"/>
      <c r="O131" s="37"/>
      <c r="P131" s="39"/>
      <c r="Q131" s="39"/>
      <c r="R131" s="39"/>
      <c r="S131" s="39"/>
      <c r="T131" s="39"/>
    </row>
    <row r="132" spans="1:20" s="40" customFormat="1" ht="15.75" hidden="1" x14ac:dyDescent="0.2">
      <c r="A132" s="37"/>
      <c r="B132" s="37"/>
      <c r="C132" s="37"/>
      <c r="D132" s="37"/>
      <c r="E132" s="37"/>
      <c r="F132" s="37"/>
      <c r="G132" s="37"/>
      <c r="H132" s="37"/>
      <c r="I132" s="37"/>
      <c r="J132" s="37"/>
      <c r="K132" s="38"/>
      <c r="L132" s="37"/>
      <c r="M132" s="38"/>
      <c r="N132" s="37"/>
      <c r="O132" s="37"/>
      <c r="P132" s="39"/>
      <c r="Q132" s="39"/>
      <c r="R132" s="39"/>
      <c r="S132" s="39"/>
      <c r="T132" s="39"/>
    </row>
    <row r="133" spans="1:20" s="40" customFormat="1" ht="15.75" hidden="1" x14ac:dyDescent="0.2">
      <c r="A133" s="37"/>
      <c r="B133" s="37"/>
      <c r="C133" s="37"/>
      <c r="D133" s="37"/>
      <c r="E133" s="37"/>
      <c r="F133" s="37"/>
      <c r="G133" s="37"/>
      <c r="H133" s="37"/>
      <c r="I133" s="37"/>
      <c r="J133" s="37"/>
      <c r="K133" s="38"/>
      <c r="L133" s="37"/>
      <c r="M133" s="38"/>
      <c r="N133" s="37"/>
      <c r="O133" s="37"/>
      <c r="P133" s="39"/>
      <c r="Q133" s="39"/>
      <c r="R133" s="39"/>
      <c r="S133" s="39"/>
      <c r="T133" s="39"/>
    </row>
    <row r="134" spans="1:20" s="40" customFormat="1" ht="15.75" hidden="1" x14ac:dyDescent="0.2">
      <c r="A134" s="37"/>
      <c r="B134" s="37"/>
      <c r="C134" s="37"/>
      <c r="D134" s="37"/>
      <c r="E134" s="37"/>
      <c r="F134" s="37"/>
      <c r="G134" s="37"/>
      <c r="H134" s="37"/>
      <c r="I134" s="37"/>
      <c r="J134" s="37"/>
      <c r="K134" s="38"/>
      <c r="L134" s="37"/>
      <c r="M134" s="38"/>
      <c r="N134" s="37"/>
      <c r="O134" s="37"/>
      <c r="P134" s="39"/>
      <c r="Q134" s="39"/>
      <c r="R134" s="39"/>
      <c r="S134" s="39"/>
      <c r="T134" s="39"/>
    </row>
    <row r="135" spans="1:20" s="40" customFormat="1" ht="15.75" hidden="1" x14ac:dyDescent="0.2">
      <c r="A135" s="37"/>
      <c r="B135" s="37"/>
      <c r="C135" s="37"/>
      <c r="D135" s="37"/>
      <c r="E135" s="37"/>
      <c r="F135" s="37"/>
      <c r="G135" s="37"/>
      <c r="H135" s="37"/>
      <c r="I135" s="37"/>
      <c r="J135" s="37"/>
      <c r="K135" s="38"/>
      <c r="L135" s="37"/>
      <c r="M135" s="38"/>
      <c r="N135" s="37"/>
      <c r="O135" s="37"/>
      <c r="P135" s="39"/>
      <c r="Q135" s="39"/>
      <c r="R135" s="39"/>
      <c r="S135" s="39"/>
      <c r="T135" s="39"/>
    </row>
    <row r="136" spans="1:20" s="40" customFormat="1" ht="15.75" hidden="1" x14ac:dyDescent="0.2">
      <c r="A136" s="37"/>
      <c r="B136" s="37"/>
      <c r="C136" s="37"/>
      <c r="D136" s="37"/>
      <c r="E136" s="37"/>
      <c r="F136" s="37"/>
      <c r="G136" s="37"/>
      <c r="H136" s="37"/>
      <c r="I136" s="37"/>
      <c r="J136" s="37"/>
      <c r="K136" s="38"/>
      <c r="L136" s="37"/>
      <c r="M136" s="38"/>
      <c r="N136" s="37"/>
      <c r="O136" s="37"/>
      <c r="P136" s="39"/>
      <c r="Q136" s="39"/>
      <c r="R136" s="39"/>
      <c r="S136" s="39"/>
      <c r="T136" s="39"/>
    </row>
    <row r="137" spans="1:20" s="40" customFormat="1" ht="15.75" hidden="1" x14ac:dyDescent="0.2">
      <c r="A137" s="37"/>
      <c r="B137" s="37"/>
      <c r="C137" s="37"/>
      <c r="D137" s="37"/>
      <c r="E137" s="37"/>
      <c r="F137" s="37"/>
      <c r="G137" s="37"/>
      <c r="H137" s="37"/>
      <c r="I137" s="37"/>
      <c r="J137" s="37"/>
      <c r="K137" s="38"/>
      <c r="L137" s="37"/>
      <c r="M137" s="38"/>
      <c r="N137" s="37"/>
      <c r="O137" s="37"/>
      <c r="P137" s="39"/>
      <c r="Q137" s="39"/>
      <c r="R137" s="39"/>
      <c r="S137" s="39"/>
      <c r="T137" s="39"/>
    </row>
    <row r="138" spans="1:20" s="40" customFormat="1" ht="15.75" hidden="1" x14ac:dyDescent="0.2">
      <c r="A138" s="37"/>
      <c r="B138" s="37"/>
      <c r="C138" s="37"/>
      <c r="D138" s="37"/>
      <c r="E138" s="37"/>
      <c r="F138" s="37"/>
      <c r="G138" s="37"/>
      <c r="H138" s="37"/>
      <c r="I138" s="37"/>
      <c r="J138" s="37"/>
      <c r="K138" s="38"/>
      <c r="L138" s="37"/>
      <c r="M138" s="38"/>
      <c r="N138" s="37"/>
      <c r="O138" s="37"/>
      <c r="P138" s="39"/>
      <c r="Q138" s="39"/>
      <c r="R138" s="39"/>
      <c r="S138" s="39"/>
      <c r="T138" s="39"/>
    </row>
    <row r="139" spans="1:20" s="40" customFormat="1" ht="15.75" hidden="1" x14ac:dyDescent="0.2">
      <c r="A139" s="37"/>
      <c r="B139" s="37"/>
      <c r="C139" s="37"/>
      <c r="D139" s="37"/>
      <c r="E139" s="37"/>
      <c r="F139" s="37"/>
      <c r="G139" s="37"/>
      <c r="H139" s="37"/>
      <c r="I139" s="37"/>
      <c r="J139" s="37"/>
      <c r="K139" s="38"/>
      <c r="L139" s="37"/>
      <c r="M139" s="38"/>
      <c r="N139" s="37"/>
      <c r="O139" s="37"/>
      <c r="P139" s="39"/>
      <c r="Q139" s="39"/>
      <c r="R139" s="39"/>
      <c r="S139" s="39"/>
      <c r="T139" s="39"/>
    </row>
    <row r="140" spans="1:20" s="40" customFormat="1" ht="15.75" hidden="1" x14ac:dyDescent="0.2">
      <c r="A140" s="37"/>
      <c r="B140" s="37"/>
      <c r="C140" s="37"/>
      <c r="D140" s="37"/>
      <c r="E140" s="37"/>
      <c r="F140" s="37"/>
      <c r="G140" s="37"/>
      <c r="H140" s="37"/>
      <c r="I140" s="37"/>
      <c r="J140" s="37"/>
      <c r="K140" s="38"/>
      <c r="L140" s="37"/>
      <c r="M140" s="38"/>
      <c r="N140" s="37"/>
      <c r="O140" s="37"/>
      <c r="P140" s="39"/>
      <c r="Q140" s="39"/>
      <c r="R140" s="39"/>
      <c r="S140" s="39"/>
      <c r="T140" s="39"/>
    </row>
    <row r="141" spans="1:20" s="40" customFormat="1" ht="15.75" hidden="1" x14ac:dyDescent="0.2">
      <c r="A141" s="37"/>
      <c r="B141" s="37"/>
      <c r="C141" s="37"/>
      <c r="D141" s="37"/>
      <c r="E141" s="37"/>
      <c r="F141" s="37"/>
      <c r="G141" s="37"/>
      <c r="H141" s="37"/>
      <c r="I141" s="37"/>
      <c r="J141" s="37"/>
      <c r="K141" s="38"/>
      <c r="L141" s="37"/>
      <c r="M141" s="38"/>
      <c r="N141" s="37"/>
      <c r="O141" s="37"/>
      <c r="P141" s="39"/>
      <c r="Q141" s="39"/>
      <c r="R141" s="39"/>
      <c r="S141" s="39"/>
      <c r="T141" s="39"/>
    </row>
    <row r="142" spans="1:20" s="40" customFormat="1" ht="15.75" hidden="1" x14ac:dyDescent="0.2">
      <c r="A142" s="37"/>
      <c r="B142" s="37"/>
      <c r="C142" s="37"/>
      <c r="D142" s="37"/>
      <c r="E142" s="37"/>
      <c r="F142" s="37"/>
      <c r="G142" s="37"/>
      <c r="H142" s="37"/>
      <c r="I142" s="37"/>
      <c r="J142" s="37"/>
      <c r="K142" s="38"/>
      <c r="L142" s="37"/>
      <c r="M142" s="38"/>
      <c r="N142" s="37"/>
      <c r="O142" s="37"/>
      <c r="P142" s="39"/>
      <c r="Q142" s="39"/>
      <c r="R142" s="39"/>
      <c r="S142" s="39"/>
      <c r="T142" s="39"/>
    </row>
    <row r="143" spans="1:20" s="40" customFormat="1" ht="15.75" hidden="1" x14ac:dyDescent="0.2">
      <c r="A143" s="37"/>
      <c r="B143" s="37"/>
      <c r="C143" s="37"/>
      <c r="D143" s="37"/>
      <c r="E143" s="37"/>
      <c r="F143" s="37"/>
      <c r="G143" s="37"/>
      <c r="H143" s="37"/>
      <c r="I143" s="37"/>
      <c r="J143" s="37"/>
      <c r="K143" s="38"/>
      <c r="L143" s="37"/>
      <c r="M143" s="38"/>
      <c r="N143" s="37"/>
      <c r="O143" s="37"/>
      <c r="P143" s="39"/>
      <c r="Q143" s="39"/>
      <c r="R143" s="39"/>
      <c r="S143" s="39"/>
      <c r="T143" s="39"/>
    </row>
    <row r="144" spans="1:20" s="40" customFormat="1" ht="15.75" hidden="1" x14ac:dyDescent="0.2">
      <c r="A144" s="37"/>
      <c r="B144" s="37"/>
      <c r="C144" s="37"/>
      <c r="D144" s="37"/>
      <c r="E144" s="37"/>
      <c r="F144" s="37"/>
      <c r="G144" s="37"/>
      <c r="H144" s="37"/>
      <c r="I144" s="37"/>
      <c r="J144" s="37"/>
      <c r="K144" s="38"/>
      <c r="L144" s="37"/>
      <c r="M144" s="38"/>
      <c r="N144" s="37"/>
      <c r="O144" s="37"/>
      <c r="P144" s="39"/>
      <c r="Q144" s="39"/>
      <c r="R144" s="39"/>
      <c r="S144" s="39"/>
      <c r="T144" s="39"/>
    </row>
    <row r="145" spans="1:20" s="40" customFormat="1" ht="15.75" hidden="1" x14ac:dyDescent="0.2">
      <c r="A145" s="37"/>
      <c r="B145" s="37"/>
      <c r="C145" s="37"/>
      <c r="D145" s="37"/>
      <c r="E145" s="37"/>
      <c r="F145" s="37"/>
      <c r="G145" s="37"/>
      <c r="H145" s="37"/>
      <c r="I145" s="37"/>
      <c r="J145" s="37"/>
      <c r="K145" s="38"/>
      <c r="L145" s="37"/>
      <c r="M145" s="38"/>
      <c r="N145" s="37"/>
      <c r="O145" s="37"/>
      <c r="P145" s="39"/>
      <c r="Q145" s="39"/>
      <c r="R145" s="39"/>
      <c r="S145" s="39"/>
      <c r="T145" s="39"/>
    </row>
    <row r="146" spans="1:20" s="40" customFormat="1" ht="15.75" hidden="1" x14ac:dyDescent="0.2">
      <c r="A146" s="37"/>
      <c r="B146" s="37"/>
      <c r="C146" s="37"/>
      <c r="D146" s="37"/>
      <c r="E146" s="37"/>
      <c r="F146" s="37"/>
      <c r="G146" s="37"/>
      <c r="H146" s="37"/>
      <c r="I146" s="37"/>
      <c r="J146" s="37"/>
      <c r="K146" s="38"/>
      <c r="L146" s="37"/>
      <c r="M146" s="38"/>
      <c r="N146" s="37"/>
      <c r="O146" s="37"/>
      <c r="P146" s="39"/>
      <c r="Q146" s="39"/>
      <c r="R146" s="39"/>
      <c r="S146" s="39"/>
      <c r="T146" s="39"/>
    </row>
    <row r="147" spans="1:20" s="40" customFormat="1" ht="15.75" hidden="1" x14ac:dyDescent="0.2">
      <c r="A147" s="37"/>
      <c r="B147" s="37"/>
      <c r="C147" s="37"/>
      <c r="D147" s="37"/>
      <c r="E147" s="37"/>
      <c r="F147" s="37"/>
      <c r="G147" s="37"/>
      <c r="H147" s="37"/>
      <c r="I147" s="37"/>
      <c r="J147" s="37"/>
      <c r="K147" s="38"/>
      <c r="L147" s="37"/>
      <c r="M147" s="38"/>
      <c r="N147" s="37"/>
      <c r="O147" s="37"/>
      <c r="P147" s="39"/>
      <c r="Q147" s="39"/>
      <c r="R147" s="39"/>
      <c r="S147" s="39"/>
      <c r="T147" s="39"/>
    </row>
    <row r="148" spans="1:20" s="40" customFormat="1" ht="15.75" hidden="1" x14ac:dyDescent="0.2">
      <c r="A148" s="37"/>
      <c r="B148" s="37"/>
      <c r="C148" s="37"/>
      <c r="D148" s="37"/>
      <c r="E148" s="37"/>
      <c r="F148" s="37"/>
      <c r="G148" s="37"/>
      <c r="H148" s="37"/>
      <c r="I148" s="37"/>
      <c r="J148" s="37"/>
      <c r="K148" s="38"/>
      <c r="L148" s="37"/>
      <c r="M148" s="38"/>
      <c r="N148" s="37"/>
      <c r="O148" s="37"/>
      <c r="P148" s="39"/>
      <c r="Q148" s="39"/>
      <c r="R148" s="39"/>
      <c r="S148" s="39"/>
      <c r="T148" s="39"/>
    </row>
    <row r="149" spans="1:20" s="40" customFormat="1" ht="15.75" hidden="1" x14ac:dyDescent="0.2">
      <c r="A149" s="37"/>
      <c r="B149" s="37"/>
      <c r="C149" s="37"/>
      <c r="D149" s="37"/>
      <c r="E149" s="37"/>
      <c r="F149" s="37"/>
      <c r="G149" s="37"/>
      <c r="H149" s="37"/>
      <c r="I149" s="37"/>
      <c r="J149" s="37"/>
      <c r="K149" s="38"/>
      <c r="L149" s="37"/>
      <c r="M149" s="38"/>
      <c r="N149" s="37"/>
      <c r="O149" s="37"/>
      <c r="P149" s="39"/>
      <c r="Q149" s="39"/>
      <c r="R149" s="39"/>
      <c r="S149" s="39"/>
      <c r="T149" s="39"/>
    </row>
    <row r="150" spans="1:20" s="40" customFormat="1" ht="15.75" hidden="1" x14ac:dyDescent="0.2">
      <c r="A150" s="37"/>
      <c r="B150" s="37"/>
      <c r="C150" s="37"/>
      <c r="D150" s="37"/>
      <c r="E150" s="37"/>
      <c r="F150" s="37"/>
      <c r="G150" s="37"/>
      <c r="H150" s="37"/>
      <c r="I150" s="37"/>
      <c r="J150" s="37"/>
      <c r="K150" s="38"/>
      <c r="L150" s="37"/>
      <c r="M150" s="38"/>
      <c r="N150" s="37"/>
      <c r="O150" s="37"/>
      <c r="P150" s="39"/>
      <c r="Q150" s="39"/>
      <c r="R150" s="39"/>
      <c r="S150" s="39"/>
      <c r="T150" s="39"/>
    </row>
    <row r="151" spans="1:20" s="40" customFormat="1" ht="15.75" hidden="1" x14ac:dyDescent="0.2">
      <c r="A151" s="37"/>
      <c r="B151" s="37"/>
      <c r="C151" s="37"/>
      <c r="D151" s="37"/>
      <c r="E151" s="37"/>
      <c r="F151" s="37"/>
      <c r="G151" s="37"/>
      <c r="H151" s="37"/>
      <c r="I151" s="37"/>
      <c r="J151" s="37"/>
      <c r="K151" s="38"/>
      <c r="L151" s="37"/>
      <c r="M151" s="38"/>
      <c r="N151" s="37"/>
      <c r="O151" s="37"/>
      <c r="P151" s="39"/>
      <c r="Q151" s="39"/>
      <c r="R151" s="39"/>
      <c r="S151" s="39"/>
      <c r="T151" s="39"/>
    </row>
    <row r="152" spans="1:20" s="40" customFormat="1" ht="15.75" hidden="1" x14ac:dyDescent="0.2">
      <c r="A152" s="37"/>
      <c r="B152" s="37"/>
      <c r="C152" s="37"/>
      <c r="D152" s="37"/>
      <c r="E152" s="37"/>
      <c r="F152" s="37"/>
      <c r="G152" s="37"/>
      <c r="H152" s="37"/>
      <c r="I152" s="37"/>
      <c r="J152" s="37"/>
      <c r="K152" s="38"/>
      <c r="L152" s="37"/>
      <c r="M152" s="38"/>
      <c r="N152" s="37"/>
      <c r="O152" s="37"/>
      <c r="P152" s="39"/>
      <c r="Q152" s="39"/>
      <c r="R152" s="39"/>
      <c r="S152" s="39"/>
      <c r="T152" s="39"/>
    </row>
    <row r="153" spans="1:20" s="40" customFormat="1" ht="15.75" hidden="1" x14ac:dyDescent="0.2">
      <c r="A153" s="37"/>
      <c r="B153" s="37"/>
      <c r="C153" s="37"/>
      <c r="D153" s="37"/>
      <c r="E153" s="37"/>
      <c r="F153" s="37"/>
      <c r="G153" s="37"/>
      <c r="H153" s="37"/>
      <c r="I153" s="37"/>
      <c r="J153" s="37"/>
      <c r="K153" s="38"/>
      <c r="L153" s="37"/>
      <c r="M153" s="38"/>
      <c r="N153" s="37"/>
      <c r="O153" s="37"/>
      <c r="P153" s="39"/>
      <c r="Q153" s="39"/>
      <c r="R153" s="39"/>
      <c r="S153" s="39"/>
      <c r="T153" s="39"/>
    </row>
    <row r="154" spans="1:20" s="40" customFormat="1" ht="15.75" hidden="1" x14ac:dyDescent="0.2">
      <c r="A154" s="37"/>
      <c r="B154" s="37"/>
      <c r="C154" s="37"/>
      <c r="D154" s="37"/>
      <c r="E154" s="37"/>
      <c r="F154" s="37"/>
      <c r="G154" s="37"/>
      <c r="H154" s="37"/>
      <c r="I154" s="37"/>
      <c r="J154" s="37"/>
      <c r="K154" s="38"/>
      <c r="L154" s="37"/>
      <c r="M154" s="38"/>
      <c r="N154" s="37"/>
      <c r="O154" s="37"/>
      <c r="P154" s="39"/>
      <c r="Q154" s="39"/>
      <c r="R154" s="39"/>
      <c r="S154" s="39"/>
      <c r="T154" s="39"/>
    </row>
    <row r="155" spans="1:20" s="40" customFormat="1" ht="15.75" hidden="1" x14ac:dyDescent="0.2">
      <c r="A155" s="37"/>
      <c r="B155" s="37"/>
      <c r="C155" s="37"/>
      <c r="D155" s="37"/>
      <c r="E155" s="37"/>
      <c r="F155" s="37"/>
      <c r="G155" s="37"/>
      <c r="H155" s="37"/>
      <c r="I155" s="37"/>
      <c r="J155" s="37"/>
      <c r="K155" s="38"/>
      <c r="L155" s="37"/>
      <c r="M155" s="38"/>
      <c r="N155" s="37"/>
      <c r="O155" s="37"/>
      <c r="P155" s="39"/>
      <c r="Q155" s="39"/>
      <c r="R155" s="39"/>
      <c r="S155" s="39"/>
      <c r="T155" s="39"/>
    </row>
    <row r="156" spans="1:20" s="40" customFormat="1" ht="15.75" hidden="1" x14ac:dyDescent="0.2">
      <c r="A156" s="37"/>
      <c r="B156" s="37"/>
      <c r="C156" s="37"/>
      <c r="D156" s="37"/>
      <c r="E156" s="37"/>
      <c r="F156" s="37"/>
      <c r="G156" s="37"/>
      <c r="H156" s="37"/>
      <c r="I156" s="37"/>
      <c r="J156" s="37"/>
      <c r="K156" s="38"/>
      <c r="L156" s="37"/>
      <c r="M156" s="38"/>
      <c r="N156" s="37"/>
      <c r="O156" s="37"/>
      <c r="P156" s="39"/>
      <c r="Q156" s="39"/>
      <c r="R156" s="39"/>
      <c r="S156" s="39"/>
      <c r="T156" s="39"/>
    </row>
    <row r="157" spans="1:20" s="40" customFormat="1" ht="15.75" hidden="1" x14ac:dyDescent="0.2">
      <c r="A157" s="37"/>
      <c r="B157" s="37"/>
      <c r="C157" s="37"/>
      <c r="D157" s="37"/>
      <c r="E157" s="37"/>
      <c r="F157" s="37"/>
      <c r="G157" s="37"/>
      <c r="H157" s="37"/>
      <c r="I157" s="37"/>
      <c r="J157" s="37"/>
      <c r="K157" s="38"/>
      <c r="L157" s="37"/>
      <c r="M157" s="38"/>
      <c r="N157" s="37"/>
      <c r="O157" s="37"/>
      <c r="P157" s="39"/>
      <c r="Q157" s="39"/>
      <c r="R157" s="39"/>
      <c r="S157" s="39"/>
      <c r="T157" s="39"/>
    </row>
    <row r="158" spans="1:20" s="40" customFormat="1" ht="15.75" hidden="1" x14ac:dyDescent="0.2">
      <c r="A158" s="37"/>
      <c r="B158" s="37"/>
      <c r="C158" s="37"/>
      <c r="D158" s="37"/>
      <c r="E158" s="37"/>
      <c r="F158" s="37"/>
      <c r="G158" s="37"/>
      <c r="H158" s="37"/>
      <c r="I158" s="37"/>
      <c r="J158" s="37"/>
      <c r="K158" s="38"/>
      <c r="L158" s="37"/>
      <c r="M158" s="38"/>
      <c r="N158" s="37"/>
      <c r="O158" s="37"/>
      <c r="P158" s="39"/>
      <c r="Q158" s="39"/>
      <c r="R158" s="39"/>
      <c r="S158" s="39"/>
      <c r="T158" s="39"/>
    </row>
    <row r="159" spans="1:20" s="40" customFormat="1" ht="15.75" hidden="1" x14ac:dyDescent="0.2">
      <c r="A159" s="37"/>
      <c r="B159" s="37"/>
      <c r="C159" s="37"/>
      <c r="D159" s="37"/>
      <c r="E159" s="37"/>
      <c r="F159" s="37"/>
      <c r="G159" s="37"/>
      <c r="H159" s="37"/>
      <c r="I159" s="37"/>
      <c r="J159" s="37"/>
      <c r="K159" s="38"/>
      <c r="L159" s="37"/>
      <c r="M159" s="38"/>
      <c r="N159" s="37"/>
      <c r="O159" s="37"/>
      <c r="P159" s="39"/>
      <c r="Q159" s="39"/>
      <c r="R159" s="39"/>
      <c r="S159" s="39"/>
      <c r="T159" s="39"/>
    </row>
    <row r="160" spans="1:20" s="40" customFormat="1" ht="15.75" hidden="1" x14ac:dyDescent="0.2">
      <c r="A160" s="37"/>
      <c r="B160" s="37"/>
      <c r="C160" s="37"/>
      <c r="D160" s="37"/>
      <c r="E160" s="37"/>
      <c r="F160" s="37"/>
      <c r="G160" s="37"/>
      <c r="H160" s="37"/>
      <c r="I160" s="37"/>
      <c r="J160" s="37"/>
      <c r="K160" s="38"/>
      <c r="L160" s="37"/>
      <c r="M160" s="38"/>
      <c r="N160" s="37"/>
      <c r="O160" s="37"/>
      <c r="P160" s="39"/>
      <c r="Q160" s="39"/>
      <c r="R160" s="39"/>
      <c r="S160" s="39"/>
      <c r="T160" s="39"/>
    </row>
    <row r="161" spans="1:20" s="40" customFormat="1" ht="15.75" hidden="1" x14ac:dyDescent="0.2">
      <c r="A161" s="37"/>
      <c r="B161" s="37"/>
      <c r="C161" s="37"/>
      <c r="D161" s="37"/>
      <c r="E161" s="37"/>
      <c r="F161" s="37"/>
      <c r="G161" s="37"/>
      <c r="H161" s="37"/>
      <c r="I161" s="37"/>
      <c r="J161" s="37"/>
      <c r="K161" s="38"/>
      <c r="L161" s="37"/>
      <c r="M161" s="38"/>
      <c r="N161" s="37"/>
      <c r="O161" s="37"/>
      <c r="P161" s="39"/>
      <c r="Q161" s="39"/>
      <c r="R161" s="39"/>
      <c r="S161" s="39"/>
      <c r="T161" s="39"/>
    </row>
    <row r="162" spans="1:20" s="40" customFormat="1" ht="15.75" hidden="1" x14ac:dyDescent="0.2">
      <c r="A162" s="37"/>
      <c r="B162" s="37"/>
      <c r="C162" s="37"/>
      <c r="D162" s="37"/>
      <c r="E162" s="37"/>
      <c r="F162" s="37"/>
      <c r="G162" s="37"/>
      <c r="H162" s="37"/>
      <c r="I162" s="37"/>
      <c r="J162" s="37"/>
      <c r="K162" s="38"/>
      <c r="L162" s="37"/>
      <c r="M162" s="38"/>
      <c r="N162" s="37"/>
      <c r="O162" s="37"/>
      <c r="P162" s="39"/>
      <c r="Q162" s="39"/>
      <c r="R162" s="39"/>
      <c r="S162" s="39"/>
      <c r="T162" s="39"/>
    </row>
    <row r="163" spans="1:20" s="40" customFormat="1" ht="15.75" hidden="1" x14ac:dyDescent="0.2">
      <c r="A163" s="37"/>
      <c r="B163" s="37"/>
      <c r="C163" s="37"/>
      <c r="D163" s="37"/>
      <c r="E163" s="37"/>
      <c r="F163" s="37"/>
      <c r="G163" s="37"/>
      <c r="H163" s="37"/>
      <c r="I163" s="37"/>
      <c r="J163" s="37"/>
      <c r="K163" s="38"/>
      <c r="L163" s="37"/>
      <c r="M163" s="38"/>
      <c r="N163" s="37"/>
      <c r="O163" s="37"/>
      <c r="P163" s="39"/>
      <c r="Q163" s="39"/>
      <c r="R163" s="39"/>
      <c r="S163" s="39"/>
      <c r="T163" s="39"/>
    </row>
    <row r="164" spans="1:20" s="40" customFormat="1" ht="15.75" hidden="1" x14ac:dyDescent="0.2">
      <c r="A164" s="37"/>
      <c r="B164" s="37"/>
      <c r="C164" s="37"/>
      <c r="D164" s="37"/>
      <c r="E164" s="37"/>
      <c r="F164" s="37"/>
      <c r="G164" s="37"/>
      <c r="H164" s="37"/>
      <c r="I164" s="37"/>
      <c r="J164" s="37"/>
      <c r="K164" s="38"/>
      <c r="L164" s="37"/>
      <c r="M164" s="38"/>
      <c r="N164" s="37"/>
      <c r="O164" s="37"/>
      <c r="P164" s="39"/>
      <c r="Q164" s="39"/>
      <c r="R164" s="39"/>
      <c r="S164" s="39"/>
      <c r="T164" s="39"/>
    </row>
    <row r="165" spans="1:20" s="40" customFormat="1" ht="15.75" hidden="1" x14ac:dyDescent="0.2">
      <c r="A165" s="37"/>
      <c r="B165" s="37"/>
      <c r="C165" s="37"/>
      <c r="D165" s="37"/>
      <c r="E165" s="37"/>
      <c r="F165" s="37"/>
      <c r="G165" s="37"/>
      <c r="H165" s="37"/>
      <c r="I165" s="37"/>
      <c r="J165" s="37"/>
      <c r="K165" s="38"/>
      <c r="L165" s="37"/>
      <c r="M165" s="38"/>
      <c r="N165" s="37"/>
      <c r="O165" s="37"/>
      <c r="P165" s="39"/>
      <c r="Q165" s="39"/>
      <c r="R165" s="39"/>
      <c r="S165" s="39"/>
      <c r="T165" s="39"/>
    </row>
    <row r="166" spans="1:20" s="40" customFormat="1" ht="15.75" hidden="1" x14ac:dyDescent="0.2">
      <c r="A166" s="37"/>
      <c r="B166" s="37"/>
      <c r="C166" s="37"/>
      <c r="D166" s="37"/>
      <c r="E166" s="37"/>
      <c r="F166" s="37"/>
      <c r="G166" s="37"/>
      <c r="H166" s="37"/>
      <c r="I166" s="37"/>
      <c r="J166" s="37"/>
      <c r="K166" s="38"/>
      <c r="L166" s="37"/>
      <c r="M166" s="38"/>
      <c r="N166" s="37"/>
      <c r="O166" s="37"/>
      <c r="P166" s="39"/>
      <c r="Q166" s="39"/>
      <c r="R166" s="39"/>
      <c r="S166" s="39"/>
      <c r="T166" s="39"/>
    </row>
    <row r="167" spans="1:20" s="40" customFormat="1" ht="15.75" hidden="1" x14ac:dyDescent="0.2">
      <c r="A167" s="37"/>
      <c r="B167" s="37"/>
      <c r="C167" s="37"/>
      <c r="D167" s="37"/>
      <c r="E167" s="37"/>
      <c r="F167" s="37"/>
      <c r="G167" s="37"/>
      <c r="H167" s="37"/>
      <c r="I167" s="37"/>
      <c r="J167" s="37"/>
      <c r="K167" s="38"/>
      <c r="L167" s="37"/>
      <c r="M167" s="38"/>
      <c r="N167" s="37"/>
      <c r="O167" s="37"/>
      <c r="P167" s="39"/>
      <c r="Q167" s="39"/>
      <c r="R167" s="39"/>
      <c r="S167" s="39"/>
      <c r="T167" s="39"/>
    </row>
    <row r="168" spans="1:20" s="40" customFormat="1" ht="15.75" hidden="1" x14ac:dyDescent="0.2">
      <c r="A168" s="37"/>
      <c r="B168" s="37"/>
      <c r="C168" s="37"/>
      <c r="D168" s="37"/>
      <c r="E168" s="37"/>
      <c r="F168" s="37"/>
      <c r="G168" s="37"/>
      <c r="H168" s="37"/>
      <c r="I168" s="37"/>
      <c r="J168" s="37"/>
      <c r="K168" s="38"/>
      <c r="L168" s="37"/>
      <c r="M168" s="38"/>
      <c r="N168" s="37"/>
      <c r="O168" s="37"/>
      <c r="P168" s="39"/>
      <c r="Q168" s="39"/>
      <c r="R168" s="39"/>
      <c r="S168" s="39"/>
      <c r="T168" s="39"/>
    </row>
    <row r="169" spans="1:20" s="40" customFormat="1" ht="15.75" hidden="1" x14ac:dyDescent="0.2">
      <c r="A169" s="37"/>
      <c r="B169" s="37"/>
      <c r="C169" s="37"/>
      <c r="D169" s="37"/>
      <c r="E169" s="37"/>
      <c r="F169" s="37"/>
      <c r="G169" s="37"/>
      <c r="H169" s="37"/>
      <c r="I169" s="37"/>
      <c r="J169" s="37"/>
      <c r="K169" s="38"/>
      <c r="L169" s="37"/>
      <c r="M169" s="38"/>
      <c r="N169" s="37"/>
      <c r="O169" s="37"/>
      <c r="P169" s="39"/>
      <c r="Q169" s="39"/>
      <c r="R169" s="39"/>
      <c r="S169" s="39"/>
      <c r="T169" s="39"/>
    </row>
    <row r="170" spans="1:20" s="40" customFormat="1" ht="15.75" hidden="1" x14ac:dyDescent="0.2">
      <c r="A170" s="37"/>
      <c r="B170" s="37"/>
      <c r="C170" s="37"/>
      <c r="D170" s="37"/>
      <c r="E170" s="37"/>
      <c r="F170" s="37"/>
      <c r="G170" s="37"/>
      <c r="H170" s="37"/>
      <c r="I170" s="37"/>
      <c r="J170" s="37"/>
      <c r="K170" s="38"/>
      <c r="L170" s="37"/>
      <c r="M170" s="38"/>
      <c r="N170" s="37"/>
      <c r="O170" s="37"/>
      <c r="P170" s="39"/>
      <c r="Q170" s="39"/>
      <c r="R170" s="39"/>
      <c r="S170" s="39"/>
      <c r="T170" s="39"/>
    </row>
    <row r="171" spans="1:20" s="40" customFormat="1" ht="15.75" hidden="1" x14ac:dyDescent="0.2">
      <c r="A171" s="37"/>
      <c r="B171" s="37"/>
      <c r="C171" s="37"/>
      <c r="D171" s="37"/>
      <c r="E171" s="37"/>
      <c r="F171" s="37"/>
      <c r="G171" s="37"/>
      <c r="H171" s="37"/>
      <c r="I171" s="37"/>
      <c r="J171" s="37"/>
      <c r="K171" s="38"/>
      <c r="L171" s="37"/>
      <c r="M171" s="38"/>
      <c r="N171" s="37"/>
      <c r="O171" s="37"/>
      <c r="P171" s="39"/>
      <c r="Q171" s="39"/>
      <c r="R171" s="39"/>
      <c r="S171" s="39"/>
      <c r="T171" s="39"/>
    </row>
    <row r="172" spans="1:20" s="40" customFormat="1" ht="15.75" hidden="1" x14ac:dyDescent="0.2">
      <c r="A172" s="37"/>
      <c r="B172" s="37"/>
      <c r="C172" s="37"/>
      <c r="D172" s="37"/>
      <c r="E172" s="37"/>
      <c r="F172" s="37"/>
      <c r="G172" s="37"/>
      <c r="H172" s="37"/>
      <c r="I172" s="37"/>
      <c r="J172" s="37"/>
      <c r="K172" s="38"/>
      <c r="L172" s="37"/>
      <c r="M172" s="38"/>
      <c r="N172" s="37"/>
      <c r="O172" s="37"/>
      <c r="P172" s="39"/>
      <c r="Q172" s="39"/>
      <c r="R172" s="39"/>
      <c r="S172" s="39"/>
      <c r="T172" s="39"/>
    </row>
    <row r="173" spans="1:20" s="40" customFormat="1" ht="15.75" hidden="1" x14ac:dyDescent="0.2">
      <c r="A173" s="37"/>
      <c r="B173" s="37"/>
      <c r="C173" s="37"/>
      <c r="D173" s="37"/>
      <c r="E173" s="37"/>
      <c r="F173" s="37"/>
      <c r="G173" s="37"/>
      <c r="H173" s="37"/>
      <c r="I173" s="37"/>
      <c r="J173" s="37"/>
      <c r="K173" s="38"/>
      <c r="L173" s="37"/>
      <c r="M173" s="38"/>
      <c r="N173" s="37"/>
      <c r="O173" s="37"/>
      <c r="P173" s="39"/>
      <c r="Q173" s="39"/>
      <c r="R173" s="39"/>
      <c r="S173" s="39"/>
      <c r="T173" s="39"/>
    </row>
    <row r="174" spans="1:20" s="40" customFormat="1" ht="15.75" hidden="1" x14ac:dyDescent="0.2">
      <c r="A174" s="37"/>
      <c r="B174" s="37"/>
      <c r="C174" s="37"/>
      <c r="D174" s="37"/>
      <c r="E174" s="37"/>
      <c r="F174" s="37"/>
      <c r="G174" s="37"/>
      <c r="H174" s="37"/>
      <c r="I174" s="37"/>
      <c r="J174" s="37"/>
      <c r="K174" s="38"/>
      <c r="L174" s="37"/>
      <c r="M174" s="38"/>
      <c r="N174" s="37"/>
      <c r="O174" s="37"/>
      <c r="P174" s="39"/>
      <c r="Q174" s="39"/>
      <c r="R174" s="39"/>
      <c r="S174" s="39"/>
      <c r="T174" s="39"/>
    </row>
    <row r="175" spans="1:20" s="40" customFormat="1" ht="15.75" hidden="1" x14ac:dyDescent="0.2">
      <c r="A175" s="37"/>
      <c r="B175" s="37"/>
      <c r="C175" s="37"/>
      <c r="D175" s="37"/>
      <c r="E175" s="37"/>
      <c r="F175" s="37"/>
      <c r="G175" s="37"/>
      <c r="H175" s="37"/>
      <c r="I175" s="37"/>
      <c r="J175" s="37"/>
      <c r="K175" s="38"/>
      <c r="L175" s="37"/>
      <c r="M175" s="38"/>
      <c r="N175" s="37"/>
      <c r="O175" s="37"/>
      <c r="P175" s="39"/>
      <c r="Q175" s="39"/>
      <c r="R175" s="39"/>
      <c r="S175" s="39"/>
      <c r="T175" s="39"/>
    </row>
    <row r="176" spans="1:20" s="40" customFormat="1" ht="15.75" hidden="1" x14ac:dyDescent="0.2">
      <c r="A176" s="37"/>
      <c r="B176" s="37"/>
      <c r="C176" s="37"/>
      <c r="D176" s="37"/>
      <c r="E176" s="37"/>
      <c r="F176" s="37"/>
      <c r="G176" s="37"/>
      <c r="H176" s="37"/>
      <c r="I176" s="37"/>
      <c r="J176" s="37"/>
      <c r="K176" s="38"/>
      <c r="L176" s="37"/>
      <c r="M176" s="38"/>
      <c r="N176" s="37"/>
      <c r="O176" s="37"/>
      <c r="P176" s="39"/>
      <c r="Q176" s="39"/>
      <c r="R176" s="39"/>
      <c r="S176" s="39"/>
      <c r="T176" s="39"/>
    </row>
    <row r="177" spans="1:20" s="40" customFormat="1" ht="15.75" hidden="1" x14ac:dyDescent="0.2">
      <c r="A177" s="37"/>
      <c r="B177" s="37"/>
      <c r="C177" s="37"/>
      <c r="D177" s="37"/>
      <c r="E177" s="37"/>
      <c r="F177" s="37"/>
      <c r="G177" s="37"/>
      <c r="H177" s="37"/>
      <c r="I177" s="37"/>
      <c r="J177" s="37"/>
      <c r="K177" s="38"/>
      <c r="L177" s="37"/>
      <c r="M177" s="38"/>
      <c r="N177" s="37"/>
      <c r="O177" s="37"/>
      <c r="P177" s="39"/>
      <c r="Q177" s="39"/>
      <c r="R177" s="39"/>
      <c r="S177" s="39"/>
      <c r="T177" s="39"/>
    </row>
    <row r="178" spans="1:20" s="40" customFormat="1" ht="15.75" hidden="1" x14ac:dyDescent="0.2">
      <c r="A178" s="37"/>
      <c r="B178" s="37"/>
      <c r="C178" s="37"/>
      <c r="D178" s="37"/>
      <c r="E178" s="37"/>
      <c r="F178" s="37"/>
      <c r="G178" s="37"/>
      <c r="H178" s="37"/>
      <c r="I178" s="37"/>
      <c r="J178" s="37"/>
      <c r="K178" s="38"/>
      <c r="L178" s="37"/>
      <c r="M178" s="38"/>
      <c r="N178" s="37"/>
      <c r="O178" s="37"/>
      <c r="P178" s="39"/>
      <c r="Q178" s="39"/>
      <c r="R178" s="39"/>
      <c r="S178" s="39"/>
      <c r="T178" s="39"/>
    </row>
    <row r="179" spans="1:20" s="40" customFormat="1" ht="15.75" hidden="1" x14ac:dyDescent="0.2">
      <c r="A179" s="37"/>
      <c r="B179" s="37"/>
      <c r="C179" s="37"/>
      <c r="D179" s="37"/>
      <c r="E179" s="37"/>
      <c r="F179" s="37"/>
      <c r="G179" s="37"/>
      <c r="H179" s="37"/>
      <c r="I179" s="37"/>
      <c r="J179" s="37"/>
      <c r="K179" s="38"/>
      <c r="L179" s="37"/>
      <c r="M179" s="38"/>
      <c r="N179" s="37"/>
      <c r="O179" s="37"/>
      <c r="P179" s="39"/>
      <c r="Q179" s="39"/>
      <c r="R179" s="39"/>
      <c r="S179" s="39"/>
      <c r="T179" s="39"/>
    </row>
    <row r="180" spans="1:20" s="40" customFormat="1" ht="15.75" hidden="1" x14ac:dyDescent="0.2">
      <c r="A180" s="37"/>
      <c r="B180" s="37"/>
      <c r="C180" s="37"/>
      <c r="D180" s="37"/>
      <c r="E180" s="37"/>
      <c r="F180" s="37"/>
      <c r="G180" s="37"/>
      <c r="H180" s="37"/>
      <c r="I180" s="37"/>
      <c r="J180" s="37"/>
      <c r="K180" s="38"/>
      <c r="L180" s="37"/>
      <c r="M180" s="38"/>
      <c r="N180" s="37"/>
      <c r="O180" s="37"/>
      <c r="P180" s="39"/>
      <c r="Q180" s="39"/>
      <c r="R180" s="39"/>
      <c r="S180" s="39"/>
      <c r="T180" s="39"/>
    </row>
    <row r="181" spans="1:20" s="40" customFormat="1" ht="15.75" hidden="1" x14ac:dyDescent="0.2">
      <c r="A181" s="37"/>
      <c r="B181" s="37"/>
      <c r="C181" s="37"/>
      <c r="D181" s="37"/>
      <c r="E181" s="37"/>
      <c r="F181" s="37"/>
      <c r="G181" s="37"/>
      <c r="H181" s="37"/>
      <c r="I181" s="37"/>
      <c r="J181" s="37"/>
      <c r="K181" s="38"/>
      <c r="L181" s="37"/>
      <c r="M181" s="38"/>
      <c r="N181" s="37"/>
      <c r="O181" s="37"/>
      <c r="P181" s="39"/>
      <c r="Q181" s="39"/>
      <c r="R181" s="39"/>
      <c r="S181" s="39"/>
      <c r="T181" s="39"/>
    </row>
    <row r="182" spans="1:20" s="40" customFormat="1" ht="15.75" hidden="1" x14ac:dyDescent="0.2">
      <c r="A182" s="37"/>
      <c r="B182" s="37"/>
      <c r="C182" s="37"/>
      <c r="D182" s="37"/>
      <c r="E182" s="37"/>
      <c r="F182" s="37"/>
      <c r="G182" s="37"/>
      <c r="H182" s="37"/>
      <c r="I182" s="37"/>
      <c r="J182" s="37"/>
      <c r="K182" s="38"/>
      <c r="L182" s="37"/>
      <c r="M182" s="38"/>
      <c r="N182" s="37"/>
      <c r="O182" s="37"/>
      <c r="P182" s="39"/>
      <c r="Q182" s="39"/>
      <c r="R182" s="39"/>
      <c r="S182" s="39"/>
      <c r="T182" s="39"/>
    </row>
    <row r="183" spans="1:20" s="40" customFormat="1" ht="15.75" hidden="1" x14ac:dyDescent="0.2">
      <c r="A183" s="37"/>
      <c r="B183" s="37"/>
      <c r="C183" s="37"/>
      <c r="D183" s="37"/>
      <c r="E183" s="37"/>
      <c r="F183" s="37"/>
      <c r="G183" s="37"/>
      <c r="H183" s="37"/>
      <c r="I183" s="37"/>
      <c r="J183" s="37"/>
      <c r="K183" s="38"/>
      <c r="L183" s="37"/>
      <c r="M183" s="38"/>
      <c r="N183" s="37"/>
      <c r="O183" s="37"/>
      <c r="P183" s="39"/>
      <c r="Q183" s="39"/>
      <c r="R183" s="39"/>
      <c r="S183" s="39"/>
      <c r="T183" s="39"/>
    </row>
    <row r="184" spans="1:20" s="40" customFormat="1" ht="15.75" hidden="1" x14ac:dyDescent="0.2">
      <c r="A184" s="37"/>
      <c r="B184" s="37"/>
      <c r="C184" s="37"/>
      <c r="D184" s="37"/>
      <c r="E184" s="37"/>
      <c r="F184" s="37"/>
      <c r="G184" s="37"/>
      <c r="H184" s="37"/>
      <c r="I184" s="37"/>
      <c r="J184" s="37"/>
      <c r="K184" s="38"/>
      <c r="L184" s="37"/>
      <c r="M184" s="38"/>
      <c r="N184" s="37"/>
      <c r="O184" s="37"/>
      <c r="P184" s="39"/>
      <c r="Q184" s="39"/>
      <c r="R184" s="39"/>
      <c r="S184" s="39"/>
      <c r="T184" s="39"/>
    </row>
    <row r="185" spans="1:20" s="40" customFormat="1" ht="15.75" hidden="1" x14ac:dyDescent="0.2">
      <c r="A185" s="37"/>
      <c r="B185" s="37"/>
      <c r="C185" s="37"/>
      <c r="D185" s="37"/>
      <c r="E185" s="37"/>
      <c r="F185" s="37"/>
      <c r="G185" s="37"/>
      <c r="H185" s="37"/>
      <c r="I185" s="37"/>
      <c r="J185" s="37"/>
      <c r="K185" s="38"/>
      <c r="L185" s="37"/>
      <c r="M185" s="38"/>
      <c r="N185" s="37"/>
      <c r="O185" s="37"/>
      <c r="P185" s="39"/>
      <c r="Q185" s="39"/>
      <c r="R185" s="39"/>
      <c r="S185" s="39"/>
      <c r="T185" s="39"/>
    </row>
    <row r="186" spans="1:20" s="40" customFormat="1" ht="15.75" hidden="1" x14ac:dyDescent="0.2">
      <c r="A186" s="37"/>
      <c r="B186" s="37"/>
      <c r="C186" s="37"/>
      <c r="D186" s="37"/>
      <c r="E186" s="37"/>
      <c r="F186" s="37"/>
      <c r="G186" s="37"/>
      <c r="H186" s="37"/>
      <c r="I186" s="37"/>
      <c r="J186" s="37"/>
      <c r="K186" s="38"/>
      <c r="L186" s="37"/>
      <c r="M186" s="38"/>
      <c r="N186" s="37"/>
      <c r="O186" s="37"/>
      <c r="P186" s="39"/>
      <c r="Q186" s="39"/>
      <c r="R186" s="39"/>
      <c r="S186" s="39"/>
      <c r="T186" s="39"/>
    </row>
    <row r="187" spans="1:20" s="40" customFormat="1" ht="15.75" hidden="1" x14ac:dyDescent="0.2">
      <c r="A187" s="37"/>
      <c r="B187" s="37"/>
      <c r="C187" s="37"/>
      <c r="D187" s="37"/>
      <c r="E187" s="37"/>
      <c r="F187" s="37"/>
      <c r="G187" s="37"/>
      <c r="H187" s="37"/>
      <c r="I187" s="37"/>
      <c r="J187" s="37"/>
      <c r="K187" s="38"/>
      <c r="L187" s="37"/>
      <c r="M187" s="38"/>
      <c r="N187" s="37"/>
      <c r="O187" s="37"/>
      <c r="P187" s="39"/>
      <c r="Q187" s="39"/>
      <c r="R187" s="39"/>
      <c r="S187" s="39"/>
      <c r="T187" s="39"/>
    </row>
    <row r="188" spans="1:20" s="40" customFormat="1" ht="15.75" hidden="1" x14ac:dyDescent="0.2">
      <c r="A188" s="37"/>
      <c r="B188" s="37"/>
      <c r="C188" s="37"/>
      <c r="D188" s="37"/>
      <c r="E188" s="37"/>
      <c r="F188" s="37"/>
      <c r="G188" s="37"/>
      <c r="H188" s="37"/>
      <c r="I188" s="37"/>
      <c r="J188" s="37"/>
      <c r="K188" s="38"/>
      <c r="L188" s="37"/>
      <c r="M188" s="38"/>
      <c r="N188" s="37"/>
      <c r="O188" s="37"/>
      <c r="P188" s="39"/>
      <c r="Q188" s="39"/>
      <c r="R188" s="39"/>
      <c r="S188" s="39"/>
      <c r="T188" s="39"/>
    </row>
    <row r="189" spans="1:20" s="40" customFormat="1" ht="15.75" hidden="1" x14ac:dyDescent="0.2">
      <c r="A189" s="37"/>
      <c r="B189" s="37"/>
      <c r="C189" s="37"/>
      <c r="D189" s="37"/>
      <c r="E189" s="37"/>
      <c r="F189" s="37"/>
      <c r="G189" s="37"/>
      <c r="H189" s="37"/>
      <c r="I189" s="37"/>
      <c r="J189" s="37"/>
      <c r="K189" s="38"/>
      <c r="L189" s="37"/>
      <c r="M189" s="38"/>
      <c r="N189" s="37"/>
      <c r="O189" s="37"/>
      <c r="P189" s="39"/>
      <c r="Q189" s="39"/>
      <c r="R189" s="39"/>
      <c r="S189" s="39"/>
      <c r="T189" s="39"/>
    </row>
    <row r="190" spans="1:20" s="40" customFormat="1" ht="15.75" hidden="1" x14ac:dyDescent="0.2">
      <c r="A190" s="37"/>
      <c r="B190" s="37"/>
      <c r="C190" s="37"/>
      <c r="D190" s="37"/>
      <c r="E190" s="37"/>
      <c r="F190" s="37"/>
      <c r="G190" s="37"/>
      <c r="H190" s="37"/>
      <c r="I190" s="37"/>
      <c r="J190" s="37"/>
      <c r="K190" s="38"/>
      <c r="L190" s="37"/>
      <c r="M190" s="38"/>
      <c r="N190" s="37"/>
      <c r="O190" s="37"/>
      <c r="P190" s="39"/>
      <c r="Q190" s="39"/>
      <c r="R190" s="39"/>
      <c r="S190" s="39"/>
      <c r="T190" s="39"/>
    </row>
    <row r="191" spans="1:20" s="40" customFormat="1" ht="15.75" hidden="1" x14ac:dyDescent="0.2">
      <c r="A191" s="37"/>
      <c r="B191" s="37"/>
      <c r="C191" s="37"/>
      <c r="D191" s="37"/>
      <c r="E191" s="37"/>
      <c r="F191" s="37"/>
      <c r="G191" s="37"/>
      <c r="H191" s="37"/>
      <c r="I191" s="37"/>
      <c r="J191" s="37"/>
      <c r="K191" s="38"/>
      <c r="L191" s="37"/>
      <c r="M191" s="38"/>
      <c r="N191" s="37"/>
      <c r="O191" s="37"/>
      <c r="P191" s="39"/>
      <c r="Q191" s="39"/>
      <c r="R191" s="39"/>
      <c r="S191" s="39"/>
      <c r="T191" s="39"/>
    </row>
    <row r="192" spans="1:20" s="40" customFormat="1" ht="15.75" hidden="1" x14ac:dyDescent="0.2">
      <c r="A192" s="37"/>
      <c r="B192" s="37"/>
      <c r="C192" s="37"/>
      <c r="D192" s="37"/>
      <c r="E192" s="37"/>
      <c r="F192" s="37"/>
      <c r="G192" s="37"/>
      <c r="H192" s="37"/>
      <c r="I192" s="37"/>
      <c r="J192" s="37"/>
      <c r="K192" s="38"/>
      <c r="L192" s="37"/>
      <c r="M192" s="38"/>
      <c r="N192" s="37"/>
      <c r="O192" s="37"/>
      <c r="P192" s="39"/>
      <c r="Q192" s="39"/>
      <c r="R192" s="39"/>
      <c r="S192" s="39"/>
      <c r="T192" s="39"/>
    </row>
    <row r="193" spans="1:20" s="40" customFormat="1" ht="15.75" hidden="1" x14ac:dyDescent="0.2">
      <c r="A193" s="37"/>
      <c r="B193" s="37"/>
      <c r="C193" s="37"/>
      <c r="D193" s="37"/>
      <c r="E193" s="37"/>
      <c r="F193" s="37"/>
      <c r="G193" s="37"/>
      <c r="H193" s="37"/>
      <c r="I193" s="37"/>
      <c r="J193" s="37"/>
      <c r="K193" s="38"/>
      <c r="L193" s="37"/>
      <c r="M193" s="38"/>
      <c r="N193" s="37"/>
      <c r="O193" s="37"/>
      <c r="P193" s="39"/>
      <c r="Q193" s="39"/>
      <c r="R193" s="39"/>
      <c r="S193" s="39"/>
      <c r="T193" s="39"/>
    </row>
    <row r="194" spans="1:20" s="40" customFormat="1" ht="15.75" hidden="1" x14ac:dyDescent="0.2">
      <c r="A194" s="37"/>
      <c r="B194" s="37"/>
      <c r="C194" s="37"/>
      <c r="D194" s="37"/>
      <c r="E194" s="37"/>
      <c r="F194" s="37"/>
      <c r="G194" s="37"/>
      <c r="H194" s="37"/>
      <c r="I194" s="37"/>
      <c r="J194" s="37"/>
      <c r="K194" s="38"/>
      <c r="L194" s="37"/>
      <c r="M194" s="38"/>
      <c r="N194" s="37"/>
      <c r="O194" s="37"/>
      <c r="P194" s="39"/>
      <c r="Q194" s="39"/>
      <c r="R194" s="39"/>
      <c r="S194" s="39"/>
      <c r="T194" s="39"/>
    </row>
    <row r="195" spans="1:20" s="40" customFormat="1" ht="15.75" hidden="1" x14ac:dyDescent="0.2">
      <c r="A195" s="37"/>
      <c r="B195" s="37"/>
      <c r="C195" s="37"/>
      <c r="D195" s="37"/>
      <c r="E195" s="37"/>
      <c r="F195" s="37"/>
      <c r="G195" s="37"/>
      <c r="H195" s="37"/>
      <c r="I195" s="37"/>
      <c r="J195" s="37"/>
      <c r="K195" s="38"/>
      <c r="L195" s="37"/>
      <c r="M195" s="38"/>
      <c r="N195" s="37"/>
      <c r="O195" s="37"/>
      <c r="P195" s="39"/>
      <c r="Q195" s="39"/>
      <c r="R195" s="39"/>
      <c r="S195" s="39"/>
      <c r="T195" s="39"/>
    </row>
    <row r="196" spans="1:20" s="40" customFormat="1" ht="15.75" hidden="1" x14ac:dyDescent="0.2">
      <c r="A196" s="37"/>
      <c r="B196" s="37"/>
      <c r="C196" s="37"/>
      <c r="D196" s="37"/>
      <c r="E196" s="37"/>
      <c r="F196" s="37"/>
      <c r="G196" s="37"/>
      <c r="H196" s="37"/>
      <c r="I196" s="37"/>
      <c r="J196" s="37"/>
      <c r="K196" s="38"/>
      <c r="L196" s="37"/>
      <c r="M196" s="38"/>
      <c r="N196" s="37"/>
      <c r="O196" s="37"/>
      <c r="P196" s="39"/>
      <c r="Q196" s="39"/>
      <c r="R196" s="39"/>
      <c r="S196" s="39"/>
      <c r="T196" s="39"/>
    </row>
    <row r="197" spans="1:20" s="40" customFormat="1" ht="15.75" hidden="1" x14ac:dyDescent="0.2">
      <c r="A197" s="37"/>
      <c r="B197" s="37"/>
      <c r="C197" s="37"/>
      <c r="D197" s="37"/>
      <c r="E197" s="37"/>
      <c r="F197" s="37"/>
      <c r="G197" s="37"/>
      <c r="H197" s="37"/>
      <c r="I197" s="37"/>
      <c r="J197" s="37"/>
      <c r="K197" s="38"/>
      <c r="L197" s="37"/>
      <c r="M197" s="38"/>
      <c r="N197" s="37"/>
      <c r="O197" s="37"/>
      <c r="P197" s="39"/>
      <c r="Q197" s="39"/>
      <c r="R197" s="39"/>
      <c r="S197" s="39"/>
      <c r="T197" s="39"/>
    </row>
    <row r="198" spans="1:20" s="40" customFormat="1" ht="15.75" hidden="1" x14ac:dyDescent="0.2">
      <c r="A198" s="37"/>
      <c r="B198" s="37"/>
      <c r="C198" s="37"/>
      <c r="D198" s="37"/>
      <c r="E198" s="37"/>
      <c r="F198" s="37"/>
      <c r="G198" s="37"/>
      <c r="H198" s="37"/>
      <c r="I198" s="37"/>
      <c r="J198" s="37"/>
      <c r="K198" s="38"/>
      <c r="L198" s="37"/>
      <c r="M198" s="38"/>
      <c r="N198" s="37"/>
      <c r="O198" s="37"/>
      <c r="P198" s="39"/>
      <c r="Q198" s="39"/>
      <c r="R198" s="39"/>
      <c r="S198" s="39"/>
      <c r="T198" s="39"/>
    </row>
    <row r="199" spans="1:20" s="40" customFormat="1" ht="15.75" hidden="1" x14ac:dyDescent="0.2">
      <c r="A199" s="37"/>
      <c r="B199" s="37"/>
      <c r="C199" s="37"/>
      <c r="D199" s="37"/>
      <c r="E199" s="37"/>
      <c r="F199" s="37"/>
      <c r="G199" s="37"/>
      <c r="H199" s="37"/>
      <c r="I199" s="37"/>
      <c r="J199" s="37"/>
      <c r="K199" s="38"/>
      <c r="L199" s="37"/>
      <c r="M199" s="38"/>
      <c r="N199" s="37"/>
      <c r="O199" s="37"/>
      <c r="P199" s="39"/>
      <c r="Q199" s="39"/>
      <c r="R199" s="39"/>
      <c r="S199" s="39"/>
      <c r="T199" s="39"/>
    </row>
    <row r="200" spans="1:20" s="40" customFormat="1" ht="15.75" hidden="1" x14ac:dyDescent="0.2">
      <c r="A200" s="37"/>
      <c r="B200" s="37"/>
      <c r="C200" s="37"/>
      <c r="D200" s="37"/>
      <c r="E200" s="37"/>
      <c r="F200" s="37"/>
      <c r="G200" s="37"/>
      <c r="H200" s="37"/>
      <c r="I200" s="37"/>
      <c r="J200" s="37"/>
      <c r="K200" s="38"/>
      <c r="L200" s="37"/>
      <c r="M200" s="38"/>
      <c r="N200" s="37"/>
      <c r="O200" s="37"/>
      <c r="P200" s="39"/>
      <c r="Q200" s="39"/>
      <c r="R200" s="39"/>
      <c r="S200" s="39"/>
      <c r="T200" s="39"/>
    </row>
    <row r="201" spans="1:20" s="40" customFormat="1" ht="15.75" hidden="1" x14ac:dyDescent="0.2">
      <c r="A201" s="37"/>
      <c r="B201" s="37"/>
      <c r="C201" s="37"/>
      <c r="D201" s="37"/>
      <c r="E201" s="37"/>
      <c r="F201" s="37"/>
      <c r="G201" s="37"/>
      <c r="H201" s="37"/>
      <c r="I201" s="37"/>
      <c r="J201" s="37"/>
      <c r="K201" s="38"/>
      <c r="L201" s="37"/>
      <c r="M201" s="38"/>
      <c r="N201" s="37"/>
      <c r="O201" s="37"/>
      <c r="P201" s="39"/>
      <c r="Q201" s="39"/>
      <c r="R201" s="39"/>
      <c r="S201" s="39"/>
      <c r="T201" s="39"/>
    </row>
    <row r="202" spans="1:20" s="40" customFormat="1" ht="15.75" hidden="1" x14ac:dyDescent="0.2">
      <c r="A202" s="37"/>
      <c r="B202" s="37"/>
      <c r="C202" s="37"/>
      <c r="D202" s="37"/>
      <c r="E202" s="37"/>
      <c r="F202" s="37"/>
      <c r="G202" s="37"/>
      <c r="H202" s="37"/>
      <c r="I202" s="37"/>
      <c r="J202" s="37"/>
      <c r="K202" s="38"/>
      <c r="L202" s="37"/>
      <c r="M202" s="38"/>
      <c r="N202" s="37"/>
      <c r="O202" s="37"/>
      <c r="P202" s="39"/>
      <c r="Q202" s="39"/>
      <c r="R202" s="39"/>
      <c r="S202" s="39"/>
      <c r="T202" s="39"/>
    </row>
    <row r="203" spans="1:20" s="40" customFormat="1" ht="15.75" hidden="1" x14ac:dyDescent="0.2">
      <c r="A203" s="37"/>
      <c r="B203" s="37"/>
      <c r="C203" s="37"/>
      <c r="D203" s="37"/>
      <c r="E203" s="37"/>
      <c r="F203" s="37"/>
      <c r="G203" s="37"/>
      <c r="H203" s="37"/>
      <c r="I203" s="37"/>
      <c r="J203" s="37"/>
      <c r="K203" s="38"/>
      <c r="L203" s="37"/>
      <c r="M203" s="38"/>
      <c r="N203" s="37"/>
      <c r="O203" s="37"/>
      <c r="P203" s="39"/>
      <c r="Q203" s="39"/>
      <c r="R203" s="39"/>
      <c r="S203" s="39"/>
      <c r="T203" s="39"/>
    </row>
    <row r="204" spans="1:20" s="40" customFormat="1" ht="15.75" hidden="1" x14ac:dyDescent="0.2">
      <c r="A204" s="37"/>
      <c r="B204" s="37"/>
      <c r="C204" s="37"/>
      <c r="D204" s="37"/>
      <c r="E204" s="37"/>
      <c r="F204" s="37"/>
      <c r="G204" s="37"/>
      <c r="H204" s="37"/>
      <c r="I204" s="37"/>
      <c r="J204" s="37"/>
      <c r="K204" s="38"/>
      <c r="L204" s="37"/>
      <c r="M204" s="38"/>
      <c r="N204" s="37"/>
      <c r="O204" s="37"/>
      <c r="P204" s="39"/>
      <c r="Q204" s="39"/>
      <c r="R204" s="39"/>
      <c r="S204" s="39"/>
      <c r="T204" s="39"/>
    </row>
    <row r="205" spans="1:20" s="40" customFormat="1" ht="15.75" hidden="1" x14ac:dyDescent="0.2">
      <c r="A205" s="37"/>
      <c r="B205" s="37"/>
      <c r="C205" s="37"/>
      <c r="D205" s="37"/>
      <c r="E205" s="37"/>
      <c r="F205" s="37"/>
      <c r="G205" s="37"/>
      <c r="H205" s="37"/>
      <c r="I205" s="37"/>
      <c r="J205" s="37"/>
      <c r="K205" s="38"/>
      <c r="L205" s="37"/>
      <c r="M205" s="38"/>
      <c r="N205" s="37"/>
      <c r="O205" s="37"/>
      <c r="P205" s="39"/>
      <c r="Q205" s="39"/>
      <c r="R205" s="39"/>
      <c r="S205" s="39"/>
      <c r="T205" s="39"/>
    </row>
    <row r="206" spans="1:20" s="40" customFormat="1" ht="15.75" hidden="1" x14ac:dyDescent="0.2">
      <c r="A206" s="37"/>
      <c r="B206" s="37"/>
      <c r="C206" s="37"/>
      <c r="D206" s="37"/>
      <c r="E206" s="37"/>
      <c r="F206" s="37"/>
      <c r="G206" s="37"/>
      <c r="H206" s="37"/>
      <c r="I206" s="37"/>
      <c r="J206" s="37"/>
      <c r="K206" s="38"/>
      <c r="L206" s="37"/>
      <c r="M206" s="38"/>
      <c r="N206" s="37"/>
      <c r="O206" s="37"/>
      <c r="P206" s="39"/>
      <c r="Q206" s="39"/>
      <c r="R206" s="39"/>
      <c r="S206" s="39"/>
      <c r="T206" s="39"/>
    </row>
    <row r="207" spans="1:20" s="40" customFormat="1" ht="15.75" hidden="1" x14ac:dyDescent="0.2">
      <c r="A207" s="37"/>
      <c r="B207" s="37"/>
      <c r="C207" s="37"/>
      <c r="D207" s="37"/>
      <c r="E207" s="37"/>
      <c r="F207" s="37"/>
      <c r="G207" s="37"/>
      <c r="H207" s="37"/>
      <c r="I207" s="37"/>
      <c r="J207" s="37"/>
      <c r="K207" s="38"/>
      <c r="L207" s="37"/>
      <c r="M207" s="38"/>
      <c r="N207" s="37"/>
      <c r="O207" s="37"/>
      <c r="P207" s="39"/>
      <c r="Q207" s="39"/>
      <c r="R207" s="39"/>
      <c r="S207" s="39"/>
      <c r="T207" s="39"/>
    </row>
    <row r="208" spans="1:20" s="40" customFormat="1" ht="15.75" hidden="1" x14ac:dyDescent="0.2">
      <c r="A208" s="37"/>
      <c r="B208" s="37"/>
      <c r="C208" s="37"/>
      <c r="D208" s="37"/>
      <c r="E208" s="37"/>
      <c r="F208" s="37"/>
      <c r="G208" s="37"/>
      <c r="H208" s="37"/>
      <c r="I208" s="37"/>
      <c r="J208" s="37"/>
      <c r="K208" s="38"/>
      <c r="L208" s="37"/>
      <c r="M208" s="38"/>
      <c r="N208" s="37"/>
      <c r="O208" s="37"/>
      <c r="P208" s="39"/>
      <c r="Q208" s="39"/>
      <c r="R208" s="39"/>
      <c r="S208" s="39"/>
      <c r="T208" s="39"/>
    </row>
    <row r="209" spans="1:20" s="40" customFormat="1" ht="15.75" hidden="1" x14ac:dyDescent="0.2">
      <c r="A209" s="37"/>
      <c r="B209" s="37"/>
      <c r="C209" s="37"/>
      <c r="D209" s="37"/>
      <c r="E209" s="37"/>
      <c r="F209" s="37"/>
      <c r="G209" s="37"/>
      <c r="H209" s="37"/>
      <c r="I209" s="37"/>
      <c r="J209" s="37"/>
      <c r="K209" s="38"/>
      <c r="L209" s="37"/>
      <c r="M209" s="38"/>
      <c r="N209" s="37"/>
      <c r="O209" s="37"/>
      <c r="P209" s="39"/>
      <c r="Q209" s="39"/>
      <c r="R209" s="39"/>
      <c r="S209" s="39"/>
      <c r="T209" s="39"/>
    </row>
    <row r="210" spans="1:20" s="40" customFormat="1" ht="15.75" hidden="1" x14ac:dyDescent="0.2">
      <c r="A210" s="37"/>
      <c r="B210" s="37"/>
      <c r="C210" s="37"/>
      <c r="D210" s="37"/>
      <c r="E210" s="37"/>
      <c r="F210" s="37"/>
      <c r="G210" s="37"/>
      <c r="H210" s="37"/>
      <c r="I210" s="37"/>
      <c r="J210" s="37"/>
      <c r="K210" s="38"/>
      <c r="L210" s="37"/>
      <c r="M210" s="38"/>
      <c r="N210" s="37"/>
      <c r="O210" s="37"/>
      <c r="P210" s="39"/>
      <c r="Q210" s="39"/>
      <c r="R210" s="39"/>
      <c r="S210" s="39"/>
      <c r="T210" s="39"/>
    </row>
    <row r="211" spans="1:20" s="40" customFormat="1" ht="15.75" hidden="1" x14ac:dyDescent="0.2">
      <c r="A211" s="37"/>
      <c r="B211" s="37"/>
      <c r="C211" s="37"/>
      <c r="D211" s="37"/>
      <c r="E211" s="37"/>
      <c r="F211" s="37"/>
      <c r="G211" s="37"/>
      <c r="H211" s="37"/>
      <c r="I211" s="37"/>
      <c r="J211" s="37"/>
      <c r="K211" s="38"/>
      <c r="L211" s="37"/>
      <c r="M211" s="38"/>
      <c r="N211" s="37"/>
      <c r="O211" s="37"/>
      <c r="P211" s="39"/>
      <c r="Q211" s="39"/>
      <c r="R211" s="39"/>
      <c r="S211" s="39"/>
      <c r="T211" s="39"/>
    </row>
    <row r="212" spans="1:20" s="40" customFormat="1" ht="15.75" hidden="1" x14ac:dyDescent="0.2">
      <c r="A212" s="37"/>
      <c r="B212" s="37"/>
      <c r="C212" s="37"/>
      <c r="D212" s="37"/>
      <c r="E212" s="37"/>
      <c r="F212" s="37"/>
      <c r="G212" s="37"/>
      <c r="H212" s="37"/>
      <c r="I212" s="37"/>
      <c r="J212" s="37"/>
      <c r="K212" s="38"/>
      <c r="L212" s="37"/>
      <c r="M212" s="38"/>
      <c r="N212" s="37"/>
      <c r="O212" s="37"/>
      <c r="P212" s="39"/>
      <c r="Q212" s="39"/>
      <c r="R212" s="39"/>
      <c r="S212" s="39"/>
      <c r="T212" s="39"/>
    </row>
    <row r="213" spans="1:20" s="40" customFormat="1" ht="15.75" hidden="1" x14ac:dyDescent="0.2">
      <c r="A213" s="37"/>
      <c r="B213" s="37"/>
      <c r="C213" s="37"/>
      <c r="D213" s="37"/>
      <c r="E213" s="37"/>
      <c r="F213" s="37"/>
      <c r="G213" s="37"/>
      <c r="H213" s="37"/>
      <c r="I213" s="37"/>
      <c r="J213" s="37"/>
      <c r="K213" s="38"/>
      <c r="L213" s="37"/>
      <c r="M213" s="38"/>
      <c r="N213" s="37"/>
      <c r="O213" s="37"/>
      <c r="P213" s="39"/>
      <c r="Q213" s="39"/>
      <c r="R213" s="39"/>
      <c r="S213" s="39"/>
      <c r="T213" s="39"/>
    </row>
    <row r="214" spans="1:20" s="40" customFormat="1" ht="15.75" hidden="1" x14ac:dyDescent="0.2">
      <c r="A214" s="37"/>
      <c r="B214" s="37"/>
      <c r="C214" s="37"/>
      <c r="D214" s="37"/>
      <c r="E214" s="37"/>
      <c r="F214" s="37"/>
      <c r="G214" s="37"/>
      <c r="H214" s="37"/>
      <c r="I214" s="37"/>
      <c r="J214" s="37"/>
      <c r="K214" s="38"/>
      <c r="L214" s="37"/>
      <c r="M214" s="38"/>
      <c r="N214" s="37"/>
      <c r="O214" s="37"/>
      <c r="P214" s="39"/>
      <c r="Q214" s="39"/>
      <c r="R214" s="39"/>
      <c r="S214" s="39"/>
      <c r="T214" s="39"/>
    </row>
    <row r="215" spans="1:20" s="40" customFormat="1" ht="15.75" hidden="1" x14ac:dyDescent="0.2">
      <c r="A215" s="37"/>
      <c r="B215" s="37"/>
      <c r="C215" s="37"/>
      <c r="D215" s="37"/>
      <c r="E215" s="37"/>
      <c r="F215" s="37"/>
      <c r="G215" s="37"/>
      <c r="H215" s="37"/>
      <c r="I215" s="37"/>
      <c r="J215" s="37"/>
      <c r="K215" s="38"/>
      <c r="L215" s="37"/>
      <c r="M215" s="38"/>
      <c r="N215" s="37"/>
      <c r="O215" s="37"/>
      <c r="P215" s="39"/>
      <c r="Q215" s="39"/>
      <c r="R215" s="39"/>
      <c r="S215" s="39"/>
      <c r="T215" s="39"/>
    </row>
    <row r="216" spans="1:20" s="40" customFormat="1" ht="15.75" hidden="1" x14ac:dyDescent="0.2">
      <c r="A216" s="37"/>
      <c r="B216" s="37"/>
      <c r="C216" s="37"/>
      <c r="D216" s="37"/>
      <c r="E216" s="37"/>
      <c r="F216" s="37"/>
      <c r="G216" s="37"/>
      <c r="H216" s="37"/>
      <c r="I216" s="37"/>
      <c r="J216" s="37"/>
      <c r="K216" s="38"/>
      <c r="L216" s="37"/>
      <c r="M216" s="38"/>
      <c r="N216" s="37"/>
      <c r="O216" s="37"/>
      <c r="P216" s="39"/>
      <c r="Q216" s="39"/>
      <c r="R216" s="39"/>
      <c r="S216" s="39"/>
      <c r="T216" s="39"/>
    </row>
    <row r="217" spans="1:20" s="40" customFormat="1" ht="15.75" hidden="1" x14ac:dyDescent="0.2">
      <c r="A217" s="37"/>
      <c r="B217" s="37"/>
      <c r="C217" s="37"/>
      <c r="D217" s="37"/>
      <c r="E217" s="37"/>
      <c r="F217" s="37"/>
      <c r="G217" s="37"/>
      <c r="H217" s="37"/>
      <c r="I217" s="37"/>
      <c r="J217" s="37"/>
      <c r="K217" s="38"/>
      <c r="L217" s="37"/>
      <c r="M217" s="38"/>
      <c r="N217" s="37"/>
      <c r="O217" s="37"/>
      <c r="P217" s="39"/>
      <c r="Q217" s="39"/>
      <c r="R217" s="39"/>
      <c r="S217" s="39"/>
      <c r="T217" s="39"/>
    </row>
    <row r="218" spans="1:20" s="40" customFormat="1" ht="15.75" hidden="1" x14ac:dyDescent="0.2">
      <c r="A218" s="37"/>
      <c r="B218" s="37"/>
      <c r="C218" s="37"/>
      <c r="D218" s="37"/>
      <c r="E218" s="37"/>
      <c r="F218" s="37"/>
      <c r="G218" s="37"/>
      <c r="H218" s="37"/>
      <c r="I218" s="37"/>
      <c r="J218" s="37"/>
      <c r="K218" s="38"/>
      <c r="L218" s="37"/>
      <c r="M218" s="38"/>
      <c r="N218" s="37"/>
      <c r="O218" s="37"/>
      <c r="P218" s="39"/>
      <c r="Q218" s="39"/>
      <c r="R218" s="39"/>
      <c r="S218" s="39"/>
      <c r="T218" s="39"/>
    </row>
    <row r="219" spans="1:20" s="40" customFormat="1" ht="15.75" hidden="1" x14ac:dyDescent="0.2">
      <c r="A219" s="37"/>
      <c r="B219" s="37"/>
      <c r="C219" s="37"/>
      <c r="D219" s="37"/>
      <c r="E219" s="37"/>
      <c r="F219" s="37"/>
      <c r="G219" s="37"/>
      <c r="H219" s="37"/>
      <c r="I219" s="37"/>
      <c r="J219" s="37"/>
      <c r="K219" s="38"/>
      <c r="L219" s="37"/>
      <c r="M219" s="38"/>
      <c r="N219" s="37"/>
      <c r="O219" s="37"/>
      <c r="P219" s="39"/>
      <c r="Q219" s="39"/>
      <c r="R219" s="39"/>
      <c r="S219" s="39"/>
      <c r="T219" s="39"/>
    </row>
    <row r="220" spans="1:20" s="40" customFormat="1" ht="15.75" hidden="1" x14ac:dyDescent="0.2">
      <c r="A220" s="37"/>
      <c r="B220" s="37"/>
      <c r="C220" s="37"/>
      <c r="D220" s="37"/>
      <c r="E220" s="37"/>
      <c r="F220" s="37"/>
      <c r="G220" s="37"/>
      <c r="H220" s="37"/>
      <c r="I220" s="37"/>
      <c r="J220" s="37"/>
      <c r="K220" s="38"/>
      <c r="L220" s="37"/>
      <c r="M220" s="38"/>
      <c r="N220" s="37"/>
      <c r="O220" s="37"/>
      <c r="P220" s="39"/>
      <c r="Q220" s="39"/>
      <c r="R220" s="39"/>
      <c r="S220" s="39"/>
      <c r="T220" s="39"/>
    </row>
    <row r="221" spans="1:20" s="40" customFormat="1" ht="15.75" hidden="1" x14ac:dyDescent="0.2">
      <c r="A221" s="37"/>
      <c r="B221" s="37"/>
      <c r="C221" s="37"/>
      <c r="D221" s="37"/>
      <c r="E221" s="37"/>
      <c r="F221" s="37"/>
      <c r="G221" s="37"/>
      <c r="H221" s="37"/>
      <c r="I221" s="37"/>
      <c r="J221" s="37"/>
      <c r="K221" s="38"/>
      <c r="L221" s="37"/>
      <c r="M221" s="38"/>
      <c r="N221" s="37"/>
      <c r="O221" s="37"/>
      <c r="P221" s="39"/>
      <c r="Q221" s="39"/>
      <c r="R221" s="39"/>
      <c r="S221" s="39"/>
      <c r="T221" s="39"/>
    </row>
    <row r="222" spans="1:20" s="40" customFormat="1" ht="15.75" hidden="1" x14ac:dyDescent="0.2">
      <c r="A222" s="37"/>
      <c r="B222" s="37"/>
      <c r="C222" s="37"/>
      <c r="D222" s="37"/>
      <c r="E222" s="37"/>
      <c r="F222" s="37"/>
      <c r="G222" s="37"/>
      <c r="H222" s="37"/>
      <c r="I222" s="37"/>
      <c r="J222" s="37"/>
      <c r="K222" s="38"/>
      <c r="L222" s="37"/>
      <c r="M222" s="38"/>
      <c r="N222" s="37"/>
      <c r="O222" s="37"/>
      <c r="P222" s="39"/>
      <c r="Q222" s="39"/>
      <c r="R222" s="39"/>
      <c r="S222" s="39"/>
      <c r="T222" s="39"/>
    </row>
    <row r="223" spans="1:20" s="40" customFormat="1" ht="15.75" hidden="1" x14ac:dyDescent="0.2">
      <c r="A223" s="37"/>
      <c r="B223" s="37"/>
      <c r="C223" s="37"/>
      <c r="D223" s="37"/>
      <c r="E223" s="37"/>
      <c r="F223" s="37"/>
      <c r="G223" s="37"/>
      <c r="H223" s="37"/>
      <c r="I223" s="37"/>
      <c r="J223" s="37"/>
      <c r="K223" s="38"/>
      <c r="L223" s="37"/>
      <c r="M223" s="38"/>
      <c r="N223" s="37"/>
      <c r="O223" s="37"/>
      <c r="P223" s="39"/>
      <c r="Q223" s="39"/>
      <c r="R223" s="39"/>
      <c r="S223" s="39"/>
      <c r="T223" s="39"/>
    </row>
    <row r="224" spans="1:20" s="40" customFormat="1" ht="15.75" hidden="1" x14ac:dyDescent="0.2">
      <c r="A224" s="37"/>
      <c r="B224" s="37"/>
      <c r="C224" s="37"/>
      <c r="D224" s="37"/>
      <c r="E224" s="37"/>
      <c r="F224" s="37"/>
      <c r="G224" s="37"/>
      <c r="H224" s="37"/>
      <c r="I224" s="37"/>
      <c r="J224" s="37"/>
      <c r="K224" s="38"/>
      <c r="L224" s="37"/>
      <c r="M224" s="38"/>
      <c r="N224" s="37"/>
      <c r="O224" s="37"/>
      <c r="P224" s="39"/>
      <c r="Q224" s="39"/>
      <c r="R224" s="39"/>
      <c r="S224" s="39"/>
      <c r="T224" s="39"/>
    </row>
    <row r="225" spans="1:20" s="40" customFormat="1" ht="15.75" hidden="1" x14ac:dyDescent="0.2">
      <c r="A225" s="37"/>
      <c r="B225" s="37"/>
      <c r="C225" s="37"/>
      <c r="D225" s="37"/>
      <c r="E225" s="37"/>
      <c r="F225" s="37"/>
      <c r="G225" s="37"/>
      <c r="H225" s="37"/>
      <c r="I225" s="37"/>
      <c r="J225" s="37"/>
      <c r="K225" s="38"/>
      <c r="L225" s="37"/>
      <c r="M225" s="38"/>
      <c r="N225" s="37"/>
      <c r="O225" s="37"/>
      <c r="P225" s="39"/>
      <c r="Q225" s="39"/>
      <c r="R225" s="39"/>
      <c r="S225" s="39"/>
      <c r="T225" s="39"/>
    </row>
    <row r="226" spans="1:20" s="40" customFormat="1" ht="15.75" hidden="1" x14ac:dyDescent="0.2">
      <c r="A226" s="37"/>
      <c r="B226" s="37"/>
      <c r="C226" s="37"/>
      <c r="D226" s="37"/>
      <c r="E226" s="37"/>
      <c r="F226" s="37"/>
      <c r="G226" s="37"/>
      <c r="H226" s="37"/>
      <c r="I226" s="37"/>
      <c r="J226" s="37"/>
      <c r="K226" s="38"/>
      <c r="L226" s="37"/>
      <c r="M226" s="38"/>
      <c r="N226" s="37"/>
      <c r="O226" s="37"/>
      <c r="P226" s="39"/>
      <c r="Q226" s="39"/>
      <c r="R226" s="39"/>
      <c r="S226" s="39"/>
      <c r="T226" s="39"/>
    </row>
    <row r="227" spans="1:20" s="40" customFormat="1" ht="15.75" hidden="1" x14ac:dyDescent="0.2">
      <c r="A227" s="37"/>
      <c r="B227" s="37"/>
      <c r="C227" s="37"/>
      <c r="D227" s="37"/>
      <c r="E227" s="37"/>
      <c r="F227" s="37"/>
      <c r="G227" s="37"/>
      <c r="H227" s="37"/>
      <c r="I227" s="37"/>
      <c r="J227" s="37"/>
      <c r="K227" s="38"/>
      <c r="L227" s="37"/>
      <c r="M227" s="38"/>
      <c r="N227" s="37"/>
      <c r="O227" s="37"/>
      <c r="P227" s="39"/>
      <c r="Q227" s="39"/>
      <c r="R227" s="39"/>
      <c r="S227" s="39"/>
      <c r="T227" s="39"/>
    </row>
    <row r="228" spans="1:20" s="40" customFormat="1" ht="15.75" hidden="1" x14ac:dyDescent="0.2">
      <c r="A228" s="37"/>
      <c r="B228" s="37"/>
      <c r="C228" s="37"/>
      <c r="D228" s="37"/>
      <c r="E228" s="37"/>
      <c r="F228" s="37"/>
      <c r="G228" s="37"/>
      <c r="H228" s="37"/>
      <c r="I228" s="37"/>
      <c r="J228" s="37"/>
      <c r="K228" s="38"/>
      <c r="L228" s="37"/>
      <c r="M228" s="38"/>
      <c r="N228" s="37"/>
      <c r="O228" s="37"/>
      <c r="P228" s="39"/>
      <c r="Q228" s="39"/>
      <c r="R228" s="39"/>
      <c r="S228" s="39"/>
      <c r="T228" s="39"/>
    </row>
    <row r="229" spans="1:20" s="40" customFormat="1" ht="15.75" hidden="1" x14ac:dyDescent="0.2">
      <c r="A229" s="37"/>
      <c r="B229" s="37"/>
      <c r="C229" s="37"/>
      <c r="D229" s="37"/>
      <c r="E229" s="37"/>
      <c r="F229" s="37"/>
      <c r="G229" s="37"/>
      <c r="H229" s="37"/>
      <c r="I229" s="37"/>
      <c r="J229" s="37"/>
      <c r="K229" s="38"/>
      <c r="L229" s="37"/>
      <c r="M229" s="38"/>
      <c r="N229" s="37"/>
      <c r="O229" s="37"/>
      <c r="P229" s="39"/>
      <c r="Q229" s="39"/>
      <c r="R229" s="39"/>
      <c r="S229" s="39"/>
      <c r="T229" s="39"/>
    </row>
    <row r="230" spans="1:20" s="40" customFormat="1" ht="15.75" hidden="1" x14ac:dyDescent="0.2">
      <c r="A230" s="37"/>
      <c r="B230" s="37"/>
      <c r="C230" s="37"/>
      <c r="D230" s="37"/>
      <c r="E230" s="37"/>
      <c r="F230" s="37"/>
      <c r="G230" s="37"/>
      <c r="H230" s="37"/>
      <c r="I230" s="37"/>
      <c r="J230" s="37"/>
      <c r="K230" s="38"/>
      <c r="L230" s="37"/>
      <c r="M230" s="38"/>
      <c r="N230" s="37"/>
      <c r="O230" s="37"/>
      <c r="P230" s="39"/>
      <c r="Q230" s="39"/>
      <c r="R230" s="39"/>
      <c r="S230" s="39"/>
      <c r="T230" s="39"/>
    </row>
    <row r="231" spans="1:20" s="40" customFormat="1" ht="15.75" hidden="1" x14ac:dyDescent="0.2">
      <c r="A231" s="37"/>
      <c r="B231" s="37"/>
      <c r="C231" s="37"/>
      <c r="D231" s="37"/>
      <c r="E231" s="37"/>
      <c r="F231" s="37"/>
      <c r="G231" s="37"/>
      <c r="H231" s="37"/>
      <c r="I231" s="37"/>
      <c r="J231" s="37"/>
      <c r="K231" s="38"/>
      <c r="L231" s="37"/>
      <c r="M231" s="38"/>
      <c r="N231" s="37"/>
      <c r="O231" s="37"/>
      <c r="P231" s="39"/>
      <c r="Q231" s="39"/>
      <c r="R231" s="39"/>
      <c r="S231" s="39"/>
      <c r="T231" s="39"/>
    </row>
    <row r="232" spans="1:20" s="40" customFormat="1" ht="15.75" hidden="1" x14ac:dyDescent="0.2">
      <c r="A232" s="37"/>
      <c r="B232" s="37"/>
      <c r="C232" s="37"/>
      <c r="D232" s="37"/>
      <c r="E232" s="37"/>
      <c r="F232" s="37"/>
      <c r="G232" s="37"/>
      <c r="H232" s="37"/>
      <c r="I232" s="37"/>
      <c r="J232" s="37"/>
      <c r="K232" s="38"/>
      <c r="L232" s="37"/>
      <c r="M232" s="38"/>
      <c r="N232" s="37"/>
      <c r="O232" s="37"/>
      <c r="P232" s="39"/>
      <c r="Q232" s="39"/>
      <c r="R232" s="39"/>
      <c r="S232" s="39"/>
      <c r="T232" s="39"/>
    </row>
    <row r="233" spans="1:20" s="40" customFormat="1" ht="15.75" hidden="1" x14ac:dyDescent="0.2">
      <c r="A233" s="37"/>
      <c r="B233" s="37"/>
      <c r="C233" s="37"/>
      <c r="D233" s="37"/>
      <c r="E233" s="37"/>
      <c r="F233" s="37"/>
      <c r="G233" s="37"/>
      <c r="H233" s="37"/>
      <c r="I233" s="37"/>
      <c r="J233" s="37"/>
      <c r="K233" s="38"/>
      <c r="L233" s="37"/>
      <c r="M233" s="38"/>
      <c r="N233" s="37"/>
      <c r="O233" s="37"/>
      <c r="P233" s="39"/>
      <c r="Q233" s="39"/>
      <c r="R233" s="39"/>
      <c r="S233" s="39"/>
      <c r="T233" s="39"/>
    </row>
    <row r="234" spans="1:20" s="40" customFormat="1" ht="15.75" hidden="1" x14ac:dyDescent="0.2">
      <c r="A234" s="37"/>
      <c r="B234" s="37"/>
      <c r="C234" s="37"/>
      <c r="D234" s="37"/>
      <c r="E234" s="37"/>
      <c r="F234" s="37"/>
      <c r="G234" s="37"/>
      <c r="H234" s="37"/>
      <c r="I234" s="37"/>
      <c r="J234" s="37"/>
      <c r="K234" s="38"/>
      <c r="L234" s="37"/>
      <c r="M234" s="38"/>
      <c r="N234" s="37"/>
      <c r="O234" s="37"/>
      <c r="P234" s="39"/>
      <c r="Q234" s="39"/>
      <c r="R234" s="39"/>
      <c r="S234" s="39"/>
      <c r="T234" s="39"/>
    </row>
    <row r="235" spans="1:20" s="40" customFormat="1" ht="15.75" hidden="1" x14ac:dyDescent="0.2">
      <c r="A235" s="37"/>
      <c r="B235" s="37"/>
      <c r="C235" s="37"/>
      <c r="D235" s="37"/>
      <c r="E235" s="37"/>
      <c r="F235" s="37"/>
      <c r="G235" s="37"/>
      <c r="H235" s="37"/>
      <c r="I235" s="37"/>
      <c r="J235" s="37"/>
      <c r="K235" s="38"/>
      <c r="L235" s="37"/>
      <c r="M235" s="38"/>
      <c r="N235" s="37"/>
      <c r="O235" s="37"/>
      <c r="P235" s="39"/>
      <c r="Q235" s="39"/>
      <c r="R235" s="39"/>
      <c r="S235" s="39"/>
      <c r="T235" s="39"/>
    </row>
    <row r="236" spans="1:20" s="40" customFormat="1" ht="15.75" hidden="1" x14ac:dyDescent="0.2">
      <c r="A236" s="37"/>
      <c r="B236" s="37"/>
      <c r="C236" s="37"/>
      <c r="D236" s="37"/>
      <c r="E236" s="37"/>
      <c r="F236" s="37"/>
      <c r="G236" s="37"/>
      <c r="H236" s="37"/>
      <c r="I236" s="37"/>
      <c r="J236" s="37"/>
      <c r="K236" s="38"/>
      <c r="L236" s="37"/>
      <c r="M236" s="38"/>
      <c r="N236" s="37"/>
      <c r="O236" s="37"/>
      <c r="P236" s="39"/>
      <c r="Q236" s="39"/>
      <c r="R236" s="39"/>
      <c r="S236" s="39"/>
      <c r="T236" s="39"/>
    </row>
    <row r="237" spans="1:20" s="40" customFormat="1" ht="15.75" hidden="1" x14ac:dyDescent="0.2">
      <c r="A237" s="37"/>
      <c r="B237" s="37"/>
      <c r="C237" s="37"/>
      <c r="D237" s="37"/>
      <c r="E237" s="37"/>
      <c r="F237" s="37"/>
      <c r="G237" s="37"/>
      <c r="H237" s="37"/>
      <c r="I237" s="37"/>
      <c r="J237" s="37"/>
      <c r="K237" s="38"/>
      <c r="L237" s="37"/>
      <c r="M237" s="38"/>
      <c r="N237" s="37"/>
      <c r="O237" s="37"/>
      <c r="P237" s="39"/>
      <c r="Q237" s="39"/>
      <c r="R237" s="39"/>
      <c r="S237" s="39"/>
      <c r="T237" s="39"/>
    </row>
    <row r="238" spans="1:20" s="40" customFormat="1" ht="15.75" hidden="1" x14ac:dyDescent="0.2">
      <c r="A238" s="37"/>
      <c r="B238" s="37"/>
      <c r="C238" s="37"/>
      <c r="D238" s="37"/>
      <c r="E238" s="37"/>
      <c r="F238" s="37"/>
      <c r="G238" s="37"/>
      <c r="H238" s="37"/>
      <c r="I238" s="37"/>
      <c r="J238" s="37"/>
      <c r="K238" s="38"/>
      <c r="L238" s="37"/>
      <c r="M238" s="38"/>
      <c r="N238" s="37"/>
      <c r="O238" s="37"/>
      <c r="P238" s="39"/>
      <c r="Q238" s="39"/>
      <c r="R238" s="39"/>
      <c r="S238" s="39"/>
      <c r="T238" s="39"/>
    </row>
    <row r="239" spans="1:20" s="40" customFormat="1" ht="15.75" hidden="1" x14ac:dyDescent="0.2">
      <c r="A239" s="37"/>
      <c r="B239" s="37"/>
      <c r="C239" s="37"/>
      <c r="D239" s="37"/>
      <c r="E239" s="37"/>
      <c r="F239" s="37"/>
      <c r="G239" s="37"/>
      <c r="H239" s="37"/>
      <c r="I239" s="37"/>
      <c r="J239" s="37"/>
      <c r="K239" s="38"/>
      <c r="L239" s="37"/>
      <c r="M239" s="38"/>
      <c r="N239" s="37"/>
      <c r="O239" s="37"/>
      <c r="P239" s="39"/>
      <c r="Q239" s="39"/>
      <c r="R239" s="39"/>
      <c r="S239" s="39"/>
      <c r="T239" s="39"/>
    </row>
    <row r="240" spans="1:20" s="40" customFormat="1" ht="15.75" hidden="1" x14ac:dyDescent="0.2">
      <c r="A240" s="37"/>
      <c r="B240" s="37"/>
      <c r="C240" s="37"/>
      <c r="D240" s="37"/>
      <c r="E240" s="37"/>
      <c r="F240" s="37"/>
      <c r="G240" s="37"/>
      <c r="H240" s="37"/>
      <c r="I240" s="37"/>
      <c r="J240" s="37"/>
      <c r="K240" s="38"/>
      <c r="L240" s="37"/>
      <c r="M240" s="38"/>
      <c r="N240" s="37"/>
      <c r="O240" s="37"/>
      <c r="P240" s="39"/>
      <c r="Q240" s="39"/>
      <c r="R240" s="39"/>
      <c r="S240" s="39"/>
      <c r="T240" s="39"/>
    </row>
    <row r="241" spans="1:20" s="40" customFormat="1" ht="15.75" hidden="1" x14ac:dyDescent="0.2">
      <c r="A241" s="37"/>
      <c r="B241" s="37"/>
      <c r="C241" s="37"/>
      <c r="D241" s="37"/>
      <c r="E241" s="37"/>
      <c r="F241" s="37"/>
      <c r="G241" s="37"/>
      <c r="H241" s="37"/>
      <c r="I241" s="37"/>
      <c r="J241" s="37"/>
      <c r="K241" s="38"/>
      <c r="L241" s="37"/>
      <c r="M241" s="38"/>
      <c r="N241" s="37"/>
      <c r="O241" s="37"/>
      <c r="P241" s="39"/>
      <c r="Q241" s="39"/>
      <c r="R241" s="39"/>
      <c r="S241" s="39"/>
      <c r="T241" s="39"/>
    </row>
    <row r="242" spans="1:20" s="40" customFormat="1" ht="15.75" hidden="1" x14ac:dyDescent="0.2">
      <c r="A242" s="37"/>
      <c r="B242" s="37"/>
      <c r="C242" s="37"/>
      <c r="D242" s="37"/>
      <c r="E242" s="37"/>
      <c r="F242" s="37"/>
      <c r="G242" s="37"/>
      <c r="H242" s="37"/>
      <c r="I242" s="37"/>
      <c r="J242" s="37"/>
      <c r="K242" s="38"/>
      <c r="L242" s="37"/>
      <c r="M242" s="38"/>
      <c r="N242" s="37"/>
      <c r="O242" s="37"/>
      <c r="P242" s="39"/>
      <c r="Q242" s="39"/>
      <c r="R242" s="39"/>
      <c r="S242" s="39"/>
      <c r="T242" s="39"/>
    </row>
    <row r="243" spans="1:20" s="40" customFormat="1" ht="15.75" hidden="1" x14ac:dyDescent="0.2">
      <c r="A243" s="37"/>
      <c r="B243" s="37"/>
      <c r="C243" s="37"/>
      <c r="D243" s="37"/>
      <c r="E243" s="37"/>
      <c r="F243" s="37"/>
      <c r="G243" s="37"/>
      <c r="H243" s="37"/>
      <c r="I243" s="37"/>
      <c r="J243" s="37"/>
      <c r="K243" s="38"/>
      <c r="L243" s="37"/>
      <c r="M243" s="38"/>
      <c r="N243" s="37"/>
      <c r="O243" s="37"/>
      <c r="P243" s="39"/>
      <c r="Q243" s="39"/>
      <c r="R243" s="39"/>
      <c r="S243" s="39"/>
      <c r="T243" s="39"/>
    </row>
    <row r="244" spans="1:20" s="40" customFormat="1" ht="15.75" hidden="1" x14ac:dyDescent="0.2">
      <c r="A244" s="37"/>
      <c r="B244" s="37"/>
      <c r="C244" s="37"/>
      <c r="D244" s="37"/>
      <c r="E244" s="37"/>
      <c r="F244" s="37"/>
      <c r="G244" s="37"/>
      <c r="H244" s="37"/>
      <c r="I244" s="37"/>
      <c r="J244" s="37"/>
      <c r="K244" s="38"/>
      <c r="L244" s="37"/>
      <c r="M244" s="38"/>
      <c r="N244" s="37"/>
      <c r="O244" s="37"/>
      <c r="P244" s="39"/>
      <c r="Q244" s="39"/>
      <c r="R244" s="39"/>
      <c r="S244" s="39"/>
      <c r="T244" s="39"/>
    </row>
    <row r="245" spans="1:20" s="40" customFormat="1" ht="15.75" hidden="1" x14ac:dyDescent="0.2">
      <c r="A245" s="37"/>
      <c r="B245" s="37"/>
      <c r="C245" s="37"/>
      <c r="D245" s="37"/>
      <c r="E245" s="37"/>
      <c r="F245" s="37"/>
      <c r="G245" s="37"/>
      <c r="H245" s="37"/>
      <c r="I245" s="37"/>
      <c r="J245" s="37"/>
      <c r="K245" s="38"/>
      <c r="L245" s="37"/>
      <c r="M245" s="38"/>
      <c r="N245" s="37"/>
      <c r="O245" s="37"/>
      <c r="P245" s="39"/>
      <c r="Q245" s="39"/>
      <c r="R245" s="39"/>
      <c r="S245" s="39"/>
      <c r="T245" s="39"/>
    </row>
    <row r="246" spans="1:20" s="40" customFormat="1" ht="15.75" hidden="1" x14ac:dyDescent="0.2">
      <c r="A246" s="37"/>
      <c r="B246" s="37"/>
      <c r="C246" s="37"/>
      <c r="D246" s="37"/>
      <c r="E246" s="37"/>
      <c r="F246" s="37"/>
      <c r="G246" s="37"/>
      <c r="H246" s="37"/>
      <c r="I246" s="37"/>
      <c r="J246" s="37"/>
      <c r="K246" s="38"/>
      <c r="L246" s="37"/>
      <c r="M246" s="38"/>
      <c r="N246" s="37"/>
      <c r="O246" s="37"/>
      <c r="P246" s="39"/>
      <c r="Q246" s="39"/>
      <c r="R246" s="39"/>
      <c r="S246" s="39"/>
      <c r="T246" s="39"/>
    </row>
    <row r="247" spans="1:20" s="40" customFormat="1" ht="15.75" hidden="1" x14ac:dyDescent="0.2">
      <c r="A247" s="37"/>
      <c r="B247" s="37"/>
      <c r="C247" s="37"/>
      <c r="D247" s="37"/>
      <c r="E247" s="37"/>
      <c r="F247" s="37"/>
      <c r="G247" s="37"/>
      <c r="H247" s="37"/>
      <c r="I247" s="37"/>
      <c r="J247" s="37"/>
      <c r="K247" s="38"/>
      <c r="L247" s="37"/>
      <c r="M247" s="38"/>
      <c r="N247" s="37"/>
      <c r="O247" s="37"/>
      <c r="P247" s="39"/>
      <c r="Q247" s="39"/>
      <c r="R247" s="39"/>
      <c r="S247" s="39"/>
      <c r="T247" s="39"/>
    </row>
    <row r="248" spans="1:20" s="40" customFormat="1" ht="15.75" hidden="1" x14ac:dyDescent="0.2">
      <c r="A248" s="37"/>
      <c r="B248" s="37"/>
      <c r="C248" s="37"/>
      <c r="D248" s="37"/>
      <c r="E248" s="37"/>
      <c r="F248" s="37"/>
      <c r="G248" s="37"/>
      <c r="H248" s="37"/>
      <c r="I248" s="37"/>
      <c r="J248" s="37"/>
      <c r="K248" s="38"/>
      <c r="L248" s="37"/>
      <c r="M248" s="38"/>
      <c r="N248" s="37"/>
      <c r="O248" s="41"/>
      <c r="P248" s="39"/>
      <c r="Q248" s="39"/>
      <c r="R248" s="39"/>
      <c r="S248" s="39"/>
      <c r="T248" s="39"/>
    </row>
    <row r="249" spans="1:20" s="40" customFormat="1" ht="15.75" hidden="1" x14ac:dyDescent="0.2">
      <c r="A249" s="37"/>
      <c r="B249" s="37"/>
      <c r="C249" s="37"/>
      <c r="D249" s="37"/>
      <c r="E249" s="37"/>
      <c r="F249" s="37"/>
      <c r="G249" s="37"/>
      <c r="H249" s="37"/>
      <c r="I249" s="37"/>
      <c r="J249" s="37"/>
      <c r="K249" s="38"/>
      <c r="L249" s="37"/>
      <c r="M249" s="38"/>
      <c r="N249" s="37"/>
      <c r="O249" s="37"/>
      <c r="P249" s="39"/>
      <c r="Q249" s="39"/>
      <c r="R249" s="39"/>
      <c r="S249" s="39"/>
      <c r="T249" s="39"/>
    </row>
    <row r="250" spans="1:20" s="40" customFormat="1" ht="15.75" hidden="1" x14ac:dyDescent="0.2">
      <c r="A250" s="37"/>
      <c r="B250" s="37"/>
      <c r="C250" s="37"/>
      <c r="D250" s="37"/>
      <c r="E250" s="37"/>
      <c r="F250" s="37"/>
      <c r="G250" s="37"/>
      <c r="H250" s="37"/>
      <c r="I250" s="37"/>
      <c r="J250" s="37"/>
      <c r="K250" s="38"/>
      <c r="L250" s="37"/>
      <c r="M250" s="38"/>
      <c r="N250" s="37"/>
      <c r="O250" s="37"/>
      <c r="P250" s="39"/>
      <c r="Q250" s="39"/>
      <c r="R250" s="39"/>
      <c r="S250" s="39"/>
      <c r="T250" s="39"/>
    </row>
    <row r="251" spans="1:20" s="40" customFormat="1" ht="15.75" hidden="1" x14ac:dyDescent="0.2">
      <c r="A251" s="37"/>
      <c r="B251" s="37"/>
      <c r="C251" s="37"/>
      <c r="D251" s="37"/>
      <c r="E251" s="37"/>
      <c r="F251" s="37"/>
      <c r="G251" s="37"/>
      <c r="H251" s="37"/>
      <c r="I251" s="37"/>
      <c r="J251" s="37"/>
      <c r="K251" s="38"/>
      <c r="L251" s="37"/>
      <c r="M251" s="38"/>
      <c r="N251" s="37"/>
      <c r="O251" s="37"/>
      <c r="P251" s="39"/>
      <c r="Q251" s="39"/>
      <c r="R251" s="39"/>
      <c r="S251" s="39"/>
      <c r="T251" s="39"/>
    </row>
    <row r="252" spans="1:20" s="40" customFormat="1" ht="15.75" hidden="1" x14ac:dyDescent="0.2">
      <c r="A252" s="37"/>
      <c r="B252" s="37"/>
      <c r="C252" s="37"/>
      <c r="D252" s="37"/>
      <c r="E252" s="37"/>
      <c r="F252" s="37"/>
      <c r="G252" s="37"/>
      <c r="H252" s="37"/>
      <c r="I252" s="37"/>
      <c r="J252" s="37"/>
      <c r="K252" s="38"/>
      <c r="L252" s="37"/>
      <c r="M252" s="38"/>
      <c r="N252" s="37"/>
      <c r="O252" s="37"/>
      <c r="P252" s="39"/>
      <c r="Q252" s="39"/>
      <c r="R252" s="39"/>
      <c r="S252" s="39"/>
      <c r="T252" s="39"/>
    </row>
    <row r="253" spans="1:20" s="40" customFormat="1" ht="15.75" hidden="1" x14ac:dyDescent="0.2">
      <c r="A253" s="37"/>
      <c r="B253" s="37"/>
      <c r="C253" s="37"/>
      <c r="D253" s="37"/>
      <c r="E253" s="37"/>
      <c r="F253" s="37"/>
      <c r="G253" s="37"/>
      <c r="H253" s="37"/>
      <c r="I253" s="37"/>
      <c r="J253" s="37"/>
      <c r="K253" s="38"/>
      <c r="L253" s="37"/>
      <c r="M253" s="38"/>
      <c r="N253" s="37"/>
      <c r="O253" s="37"/>
      <c r="P253" s="39"/>
      <c r="Q253" s="39"/>
      <c r="R253" s="39"/>
      <c r="S253" s="39"/>
      <c r="T253" s="39"/>
    </row>
    <row r="254" spans="1:20" s="40" customFormat="1" ht="15.75" hidden="1" x14ac:dyDescent="0.2">
      <c r="A254" s="37"/>
      <c r="B254" s="37"/>
      <c r="C254" s="37"/>
      <c r="D254" s="37"/>
      <c r="E254" s="37"/>
      <c r="F254" s="37"/>
      <c r="G254" s="37"/>
      <c r="H254" s="37"/>
      <c r="I254" s="37"/>
      <c r="J254" s="37"/>
      <c r="K254" s="38"/>
      <c r="L254" s="37"/>
      <c r="M254" s="38"/>
      <c r="N254" s="37"/>
      <c r="O254" s="37"/>
      <c r="P254" s="39"/>
      <c r="Q254" s="39"/>
      <c r="R254" s="39"/>
      <c r="S254" s="39"/>
      <c r="T254" s="39"/>
    </row>
    <row r="255" spans="1:20" s="40" customFormat="1" ht="15.75" hidden="1" x14ac:dyDescent="0.2">
      <c r="A255" s="37"/>
      <c r="B255" s="37"/>
      <c r="C255" s="37"/>
      <c r="D255" s="37"/>
      <c r="E255" s="37"/>
      <c r="F255" s="37"/>
      <c r="G255" s="37"/>
      <c r="H255" s="37"/>
      <c r="I255" s="37"/>
      <c r="J255" s="37"/>
      <c r="K255" s="38"/>
      <c r="L255" s="37"/>
      <c r="M255" s="38"/>
      <c r="N255" s="37"/>
      <c r="O255" s="37"/>
      <c r="P255" s="39"/>
      <c r="Q255" s="39"/>
      <c r="R255" s="39"/>
      <c r="S255" s="39"/>
      <c r="T255" s="39"/>
    </row>
    <row r="256" spans="1:20" s="40" customFormat="1" ht="15.75" hidden="1" x14ac:dyDescent="0.2">
      <c r="A256" s="37"/>
      <c r="B256" s="37"/>
      <c r="C256" s="37"/>
      <c r="D256" s="37"/>
      <c r="E256" s="37"/>
      <c r="F256" s="37"/>
      <c r="G256" s="37"/>
      <c r="H256" s="37"/>
      <c r="I256" s="37"/>
      <c r="J256" s="37"/>
      <c r="K256" s="38"/>
      <c r="L256" s="37"/>
      <c r="M256" s="38"/>
      <c r="N256" s="37"/>
      <c r="O256" s="37"/>
      <c r="P256" s="39"/>
      <c r="Q256" s="39"/>
      <c r="R256" s="39"/>
      <c r="S256" s="39"/>
      <c r="T256" s="39"/>
    </row>
    <row r="257" spans="1:20" s="40" customFormat="1" ht="15.75" hidden="1" x14ac:dyDescent="0.2">
      <c r="A257" s="37"/>
      <c r="B257" s="37"/>
      <c r="C257" s="37"/>
      <c r="D257" s="37"/>
      <c r="E257" s="37"/>
      <c r="F257" s="37"/>
      <c r="G257" s="37"/>
      <c r="H257" s="37"/>
      <c r="I257" s="37"/>
      <c r="J257" s="37"/>
      <c r="K257" s="38"/>
      <c r="L257" s="37"/>
      <c r="M257" s="38"/>
      <c r="N257" s="37"/>
      <c r="O257" s="37"/>
      <c r="P257" s="39"/>
      <c r="Q257" s="39"/>
      <c r="R257" s="39"/>
      <c r="S257" s="39"/>
      <c r="T257" s="39"/>
    </row>
    <row r="258" spans="1:20" s="40" customFormat="1" ht="15.75" customHeight="1" x14ac:dyDescent="0.2">
      <c r="A258" s="37"/>
      <c r="B258" s="37"/>
      <c r="C258" s="37"/>
      <c r="D258" s="37"/>
      <c r="E258" s="37"/>
      <c r="F258" s="37"/>
      <c r="G258" s="37"/>
      <c r="H258" s="37"/>
      <c r="I258" s="37"/>
      <c r="J258" s="37"/>
      <c r="K258" s="38"/>
      <c r="L258" s="37"/>
      <c r="M258" s="38"/>
      <c r="N258" s="37"/>
      <c r="O258" s="37"/>
      <c r="P258" s="39"/>
      <c r="Q258" s="39"/>
      <c r="R258" s="39"/>
      <c r="S258" s="39"/>
      <c r="T258" s="39"/>
    </row>
    <row r="259" spans="1:20" s="40" customFormat="1" ht="0" hidden="1" customHeight="1" x14ac:dyDescent="0.2">
      <c r="A259" s="37"/>
      <c r="B259" s="37"/>
      <c r="C259" s="37"/>
      <c r="D259" s="37"/>
      <c r="E259" s="37"/>
      <c r="F259" s="37"/>
      <c r="G259" s="37"/>
      <c r="H259" s="37"/>
      <c r="I259" s="37"/>
      <c r="J259" s="37"/>
      <c r="K259" s="38"/>
      <c r="L259" s="37"/>
      <c r="M259" s="38"/>
      <c r="N259" s="37"/>
      <c r="O259" s="37"/>
      <c r="P259" s="39"/>
      <c r="Q259" s="39"/>
      <c r="R259" s="39"/>
      <c r="S259" s="39"/>
      <c r="T259" s="39"/>
    </row>
    <row r="260" spans="1:20" s="40" customFormat="1" ht="0" hidden="1" customHeight="1" x14ac:dyDescent="0.2">
      <c r="A260" s="37"/>
      <c r="B260" s="37"/>
      <c r="C260" s="37"/>
      <c r="D260" s="37"/>
      <c r="E260" s="37"/>
      <c r="F260" s="37"/>
      <c r="G260" s="37"/>
      <c r="H260" s="37"/>
      <c r="I260" s="37"/>
      <c r="J260" s="37"/>
      <c r="K260" s="38"/>
      <c r="L260" s="37"/>
      <c r="M260" s="38"/>
      <c r="N260" s="37"/>
      <c r="O260" s="37"/>
      <c r="P260" s="39"/>
      <c r="Q260" s="39"/>
      <c r="R260" s="39"/>
      <c r="S260" s="39"/>
      <c r="T260" s="39"/>
    </row>
    <row r="261" spans="1:20" s="40" customFormat="1" ht="0" hidden="1" customHeight="1" x14ac:dyDescent="0.2">
      <c r="A261" s="37"/>
      <c r="B261" s="37"/>
      <c r="C261" s="37"/>
      <c r="D261" s="37"/>
      <c r="E261" s="37"/>
      <c r="F261" s="37"/>
      <c r="G261" s="37"/>
      <c r="H261" s="37"/>
      <c r="I261" s="37"/>
      <c r="J261" s="37"/>
      <c r="K261" s="38"/>
      <c r="L261" s="37"/>
      <c r="M261" s="38"/>
      <c r="N261" s="37"/>
      <c r="O261" s="37"/>
      <c r="P261" s="39"/>
      <c r="Q261" s="39"/>
      <c r="R261" s="39"/>
      <c r="S261" s="39"/>
      <c r="T261" s="39"/>
    </row>
    <row r="262" spans="1:20" s="40" customFormat="1" ht="0" hidden="1" customHeight="1" x14ac:dyDescent="0.2">
      <c r="A262" s="37"/>
      <c r="B262" s="37"/>
      <c r="C262" s="37"/>
      <c r="D262" s="37"/>
      <c r="E262" s="37"/>
      <c r="F262" s="37"/>
      <c r="G262" s="37"/>
      <c r="H262" s="37"/>
      <c r="I262" s="37"/>
      <c r="J262" s="37"/>
      <c r="K262" s="38"/>
      <c r="L262" s="37"/>
      <c r="M262" s="38"/>
      <c r="N262" s="37"/>
      <c r="O262" s="37"/>
      <c r="P262" s="39"/>
      <c r="Q262" s="39"/>
      <c r="R262" s="39"/>
      <c r="S262" s="39"/>
      <c r="T262" s="39"/>
    </row>
    <row r="263" spans="1:20" s="40" customFormat="1" ht="0" hidden="1" customHeight="1" x14ac:dyDescent="0.2">
      <c r="A263" s="37"/>
      <c r="B263" s="37"/>
      <c r="C263" s="37"/>
      <c r="D263" s="37"/>
      <c r="E263" s="37"/>
      <c r="F263" s="37"/>
      <c r="G263" s="37"/>
      <c r="H263" s="37"/>
      <c r="I263" s="37"/>
      <c r="J263" s="37"/>
      <c r="K263" s="38"/>
      <c r="L263" s="37"/>
      <c r="M263" s="38"/>
      <c r="N263" s="37"/>
      <c r="O263" s="37"/>
      <c r="P263" s="39"/>
      <c r="Q263" s="39"/>
      <c r="R263" s="39"/>
      <c r="S263" s="39"/>
      <c r="T263" s="39"/>
    </row>
    <row r="264" spans="1:20" s="40" customFormat="1" ht="0" hidden="1" customHeight="1" x14ac:dyDescent="0.2">
      <c r="A264" s="37"/>
      <c r="B264" s="37"/>
      <c r="C264" s="37"/>
      <c r="D264" s="37"/>
      <c r="E264" s="37"/>
      <c r="F264" s="37"/>
      <c r="G264" s="37"/>
      <c r="H264" s="37"/>
      <c r="I264" s="37"/>
      <c r="J264" s="37"/>
      <c r="K264" s="38"/>
      <c r="L264" s="37"/>
      <c r="M264" s="38"/>
      <c r="N264" s="37"/>
      <c r="O264" s="37"/>
      <c r="P264" s="39"/>
      <c r="Q264" s="39"/>
      <c r="R264" s="39"/>
      <c r="S264" s="39"/>
      <c r="T264" s="39"/>
    </row>
    <row r="265" spans="1:20" s="40" customFormat="1" ht="0" hidden="1" customHeight="1" x14ac:dyDescent="0.2">
      <c r="A265" s="37"/>
      <c r="B265" s="37"/>
      <c r="C265" s="37"/>
      <c r="D265" s="37"/>
      <c r="E265" s="37"/>
      <c r="F265" s="37"/>
      <c r="G265" s="37"/>
      <c r="H265" s="37"/>
      <c r="I265" s="37"/>
      <c r="J265" s="37"/>
      <c r="K265" s="38"/>
      <c r="L265" s="37"/>
      <c r="M265" s="38"/>
      <c r="N265" s="37"/>
      <c r="O265" s="37"/>
      <c r="P265" s="39"/>
      <c r="Q265" s="39"/>
      <c r="R265" s="39"/>
      <c r="S265" s="39"/>
      <c r="T265" s="39"/>
    </row>
    <row r="266" spans="1:20" s="40" customFormat="1" ht="0" hidden="1" customHeight="1" x14ac:dyDescent="0.2">
      <c r="A266" s="37"/>
      <c r="B266" s="37"/>
      <c r="C266" s="37"/>
      <c r="D266" s="37"/>
      <c r="E266" s="37"/>
      <c r="F266" s="37"/>
      <c r="G266" s="37"/>
      <c r="H266" s="37"/>
      <c r="I266" s="37"/>
      <c r="J266" s="37"/>
      <c r="K266" s="38"/>
      <c r="L266" s="37"/>
      <c r="M266" s="38"/>
      <c r="N266" s="37"/>
      <c r="O266" s="37"/>
      <c r="P266" s="39"/>
      <c r="Q266" s="39"/>
      <c r="R266" s="39"/>
      <c r="S266" s="39"/>
      <c r="T266" s="39"/>
    </row>
    <row r="267" spans="1:20" s="40" customFormat="1" ht="0" hidden="1" customHeight="1" x14ac:dyDescent="0.2">
      <c r="A267" s="37"/>
      <c r="B267" s="37"/>
      <c r="C267" s="37"/>
      <c r="D267" s="37"/>
      <c r="E267" s="37"/>
      <c r="F267" s="37"/>
      <c r="G267" s="37"/>
      <c r="H267" s="37"/>
      <c r="I267" s="37"/>
      <c r="J267" s="37"/>
      <c r="K267" s="38"/>
      <c r="L267" s="37"/>
      <c r="M267" s="38"/>
      <c r="N267" s="37"/>
      <c r="O267" s="37"/>
      <c r="P267" s="39"/>
      <c r="Q267" s="39"/>
      <c r="R267" s="39"/>
      <c r="S267" s="39"/>
      <c r="T267" s="39"/>
    </row>
    <row r="268" spans="1:20" s="40" customFormat="1" ht="0" hidden="1" customHeight="1" x14ac:dyDescent="0.2">
      <c r="A268" s="37"/>
      <c r="B268" s="37"/>
      <c r="C268" s="37"/>
      <c r="D268" s="37"/>
      <c r="E268" s="37"/>
      <c r="F268" s="37"/>
      <c r="G268" s="37"/>
      <c r="H268" s="37"/>
      <c r="I268" s="37"/>
      <c r="J268" s="37"/>
      <c r="K268" s="38"/>
      <c r="L268" s="37"/>
      <c r="M268" s="38"/>
      <c r="N268" s="37"/>
      <c r="O268" s="37"/>
      <c r="P268" s="39"/>
      <c r="Q268" s="39"/>
      <c r="R268" s="39"/>
      <c r="S268" s="39"/>
      <c r="T268" s="39"/>
    </row>
    <row r="269" spans="1:20" s="40" customFormat="1" ht="0" hidden="1" customHeight="1" x14ac:dyDescent="0.2">
      <c r="A269" s="37"/>
      <c r="B269" s="37"/>
      <c r="C269" s="37"/>
      <c r="D269" s="37"/>
      <c r="E269" s="37"/>
      <c r="F269" s="37"/>
      <c r="G269" s="37"/>
      <c r="H269" s="37"/>
      <c r="I269" s="37"/>
      <c r="J269" s="37"/>
      <c r="K269" s="38"/>
      <c r="L269" s="37"/>
      <c r="M269" s="38"/>
      <c r="N269" s="37"/>
      <c r="O269" s="37"/>
      <c r="P269" s="39"/>
      <c r="Q269" s="39"/>
      <c r="R269" s="39"/>
      <c r="S269" s="39"/>
      <c r="T269" s="39"/>
    </row>
    <row r="270" spans="1:20" s="40" customFormat="1" ht="0" hidden="1" customHeight="1" x14ac:dyDescent="0.2">
      <c r="A270" s="37"/>
      <c r="B270" s="37"/>
      <c r="C270" s="37"/>
      <c r="D270" s="37"/>
      <c r="E270" s="37"/>
      <c r="F270" s="37"/>
      <c r="G270" s="37"/>
      <c r="H270" s="37"/>
      <c r="I270" s="37"/>
      <c r="J270" s="37"/>
      <c r="K270" s="38"/>
      <c r="L270" s="37"/>
      <c r="M270" s="38"/>
      <c r="N270" s="37"/>
      <c r="O270" s="37"/>
      <c r="P270" s="39"/>
      <c r="Q270" s="39"/>
      <c r="R270" s="39"/>
      <c r="S270" s="39"/>
      <c r="T270" s="39"/>
    </row>
    <row r="271" spans="1:20" s="40" customFormat="1" ht="15.75" hidden="1" x14ac:dyDescent="0.2">
      <c r="A271" s="37"/>
      <c r="B271" s="37"/>
      <c r="C271" s="37"/>
      <c r="D271" s="37"/>
      <c r="E271" s="37"/>
      <c r="F271" s="37"/>
      <c r="G271" s="37"/>
      <c r="H271" s="37"/>
      <c r="I271" s="37"/>
      <c r="J271" s="37"/>
      <c r="K271" s="38"/>
      <c r="L271" s="37"/>
      <c r="M271" s="38"/>
      <c r="N271" s="37"/>
      <c r="O271" s="37"/>
      <c r="P271" s="39"/>
      <c r="Q271" s="39"/>
      <c r="R271" s="39"/>
      <c r="S271" s="39"/>
      <c r="T271" s="39"/>
    </row>
    <row r="272" spans="1:20" s="40" customFormat="1" ht="15.75" hidden="1" x14ac:dyDescent="0.2">
      <c r="A272" s="37"/>
      <c r="B272" s="37"/>
      <c r="C272" s="37"/>
      <c r="D272" s="37"/>
      <c r="E272" s="37"/>
      <c r="F272" s="37"/>
      <c r="G272" s="37"/>
      <c r="H272" s="37"/>
      <c r="I272" s="37"/>
      <c r="J272" s="37"/>
      <c r="K272" s="38"/>
      <c r="L272" s="37"/>
      <c r="M272" s="38"/>
      <c r="N272" s="37"/>
      <c r="O272" s="37"/>
      <c r="P272" s="39"/>
      <c r="Q272" s="39"/>
      <c r="R272" s="39"/>
      <c r="S272" s="39"/>
      <c r="T272" s="39"/>
    </row>
    <row r="273" spans="1:20" s="40" customFormat="1" ht="15.75" hidden="1" x14ac:dyDescent="0.2">
      <c r="A273" s="37"/>
      <c r="B273" s="37"/>
      <c r="C273" s="37"/>
      <c r="D273" s="37"/>
      <c r="E273" s="37"/>
      <c r="F273" s="37"/>
      <c r="G273" s="37"/>
      <c r="H273" s="37"/>
      <c r="I273" s="37"/>
      <c r="J273" s="37"/>
      <c r="K273" s="38"/>
      <c r="L273" s="37"/>
      <c r="M273" s="38"/>
      <c r="N273" s="37"/>
      <c r="O273" s="37"/>
      <c r="P273" s="39"/>
      <c r="Q273" s="39"/>
      <c r="R273" s="39"/>
      <c r="S273" s="39"/>
      <c r="T273" s="39"/>
    </row>
    <row r="274" spans="1:20" s="40" customFormat="1" ht="15.75" hidden="1" x14ac:dyDescent="0.2">
      <c r="A274" s="37"/>
      <c r="B274" s="37"/>
      <c r="C274" s="37"/>
      <c r="D274" s="37"/>
      <c r="E274" s="37"/>
      <c r="F274" s="37"/>
      <c r="G274" s="37"/>
      <c r="H274" s="37"/>
      <c r="I274" s="37"/>
      <c r="J274" s="37"/>
      <c r="K274" s="38"/>
      <c r="L274" s="37"/>
      <c r="M274" s="38"/>
      <c r="N274" s="37"/>
      <c r="O274" s="37"/>
      <c r="P274" s="39"/>
      <c r="Q274" s="39"/>
      <c r="R274" s="39"/>
      <c r="S274" s="39"/>
      <c r="T274" s="39"/>
    </row>
    <row r="275" spans="1:20" s="40" customFormat="1" ht="15.75" hidden="1" x14ac:dyDescent="0.2">
      <c r="A275" s="37"/>
      <c r="B275" s="37"/>
      <c r="C275" s="37"/>
      <c r="D275" s="37"/>
      <c r="E275" s="37"/>
      <c r="F275" s="37"/>
      <c r="G275" s="37"/>
      <c r="H275" s="37"/>
      <c r="I275" s="37"/>
      <c r="J275" s="37"/>
      <c r="K275" s="38"/>
      <c r="L275" s="37"/>
      <c r="M275" s="38"/>
      <c r="N275" s="37"/>
      <c r="O275" s="37"/>
      <c r="P275" s="39"/>
      <c r="Q275" s="39"/>
      <c r="R275" s="39"/>
      <c r="S275" s="39"/>
      <c r="T275" s="39"/>
    </row>
    <row r="276" spans="1:20" s="36" customFormat="1" ht="0" hidden="1" customHeight="1" x14ac:dyDescent="0.2">
      <c r="A276" s="30"/>
      <c r="B276" s="30"/>
      <c r="C276" s="30"/>
      <c r="D276" s="30"/>
      <c r="E276" s="30"/>
      <c r="F276" s="30"/>
      <c r="G276" s="30"/>
      <c r="H276" s="30"/>
      <c r="I276" s="30"/>
      <c r="J276" s="30"/>
      <c r="K276" s="34"/>
      <c r="L276" s="30"/>
      <c r="M276" s="34"/>
      <c r="N276" s="30"/>
      <c r="O276" s="30"/>
      <c r="P276" s="35"/>
      <c r="Q276" s="35"/>
      <c r="R276" s="35"/>
      <c r="S276" s="35"/>
      <c r="T276" s="35"/>
    </row>
  </sheetData>
  <autoFilter ref="A4:T78" xr:uid="{D435A42D-8DB4-4986-A8D0-8C7A2811309D}"/>
  <mergeCells count="263">
    <mergeCell ref="O21:O22"/>
    <mergeCell ref="O15:O19"/>
    <mergeCell ref="O68:O76"/>
    <mergeCell ref="O4:O5"/>
    <mergeCell ref="A78:M78"/>
    <mergeCell ref="A41:A43"/>
    <mergeCell ref="C55:C58"/>
    <mergeCell ref="B55:B58"/>
    <mergeCell ref="A55:A58"/>
    <mergeCell ref="E55:E58"/>
    <mergeCell ref="D55:D58"/>
    <mergeCell ref="A50:A53"/>
    <mergeCell ref="B50:B53"/>
    <mergeCell ref="C50:C53"/>
    <mergeCell ref="D50:D53"/>
    <mergeCell ref="B41:B43"/>
    <mergeCell ref="O24:O32"/>
    <mergeCell ref="A61:A62"/>
    <mergeCell ref="D61:D62"/>
    <mergeCell ref="C61:C62"/>
    <mergeCell ref="B61:B62"/>
    <mergeCell ref="A63:A64"/>
    <mergeCell ref="N15:N19"/>
    <mergeCell ref="N21:N22"/>
    <mergeCell ref="T15:T19"/>
    <mergeCell ref="T21:T22"/>
    <mergeCell ref="E61:E62"/>
    <mergeCell ref="T65:T66"/>
    <mergeCell ref="L65:L66"/>
    <mergeCell ref="S72:S74"/>
    <mergeCell ref="H63:H64"/>
    <mergeCell ref="I63:I64"/>
    <mergeCell ref="I61:I62"/>
    <mergeCell ref="J61:J62"/>
    <mergeCell ref="P65:P66"/>
    <mergeCell ref="E65:E66"/>
    <mergeCell ref="F61:F66"/>
    <mergeCell ref="T72:T74"/>
    <mergeCell ref="R68:R69"/>
    <mergeCell ref="T26:T27"/>
    <mergeCell ref="T68:T69"/>
    <mergeCell ref="R41:R43"/>
    <mergeCell ref="S68:S69"/>
    <mergeCell ref="T63:T64"/>
    <mergeCell ref="R65:R66"/>
    <mergeCell ref="S65:S66"/>
    <mergeCell ref="T47:T48"/>
    <mergeCell ref="R63:R64"/>
    <mergeCell ref="R47:R48"/>
    <mergeCell ref="Q25:Q32"/>
    <mergeCell ref="R25:R32"/>
    <mergeCell ref="S25:S32"/>
    <mergeCell ref="Q21:Q22"/>
    <mergeCell ref="P21:P22"/>
    <mergeCell ref="L63:L64"/>
    <mergeCell ref="K63:K64"/>
    <mergeCell ref="L24:L32"/>
    <mergeCell ref="P50:P53"/>
    <mergeCell ref="Q50:Q53"/>
    <mergeCell ref="P63:P64"/>
    <mergeCell ref="Q63:Q64"/>
    <mergeCell ref="P25:P32"/>
    <mergeCell ref="P41:P43"/>
    <mergeCell ref="Q65:Q66"/>
    <mergeCell ref="Q47:Q48"/>
    <mergeCell ref="N45:N46"/>
    <mergeCell ref="N51:N52"/>
    <mergeCell ref="Q41:Q43"/>
    <mergeCell ref="N47:N48"/>
    <mergeCell ref="O55:O59"/>
    <mergeCell ref="O45:O53"/>
    <mergeCell ref="O35:O43"/>
    <mergeCell ref="K24:K32"/>
    <mergeCell ref="L50:L53"/>
    <mergeCell ref="K50:K53"/>
    <mergeCell ref="K41:K43"/>
    <mergeCell ref="L41:L43"/>
    <mergeCell ref="M41:M43"/>
    <mergeCell ref="L46:L48"/>
    <mergeCell ref="R72:R74"/>
    <mergeCell ref="P68:P69"/>
    <mergeCell ref="P72:P74"/>
    <mergeCell ref="Q68:Q69"/>
    <mergeCell ref="Q72:Q74"/>
    <mergeCell ref="R21:R22"/>
    <mergeCell ref="S21:S22"/>
    <mergeCell ref="S15:S19"/>
    <mergeCell ref="H55:H59"/>
    <mergeCell ref="J55:J59"/>
    <mergeCell ref="P47:P48"/>
    <mergeCell ref="N41:N43"/>
    <mergeCell ref="J41:J43"/>
    <mergeCell ref="K21:K22"/>
    <mergeCell ref="K46:K48"/>
    <mergeCell ref="I55:I59"/>
    <mergeCell ref="J50:J53"/>
    <mergeCell ref="G41:G43"/>
    <mergeCell ref="I41:I43"/>
    <mergeCell ref="H41:H43"/>
    <mergeCell ref="F41:F43"/>
    <mergeCell ref="E41:E43"/>
    <mergeCell ref="D41:D43"/>
    <mergeCell ref="C41:C43"/>
    <mergeCell ref="B63:B64"/>
    <mergeCell ref="E63:E64"/>
    <mergeCell ref="D63:D64"/>
    <mergeCell ref="C63:C64"/>
    <mergeCell ref="F55:F59"/>
    <mergeCell ref="J63:J64"/>
    <mergeCell ref="G55:G59"/>
    <mergeCell ref="G61:G66"/>
    <mergeCell ref="H65:H66"/>
    <mergeCell ref="J65:J66"/>
    <mergeCell ref="J45:J48"/>
    <mergeCell ref="B65:B66"/>
    <mergeCell ref="C65:C66"/>
    <mergeCell ref="B21:B22"/>
    <mergeCell ref="D15:D19"/>
    <mergeCell ref="C15:C19"/>
    <mergeCell ref="F24:F32"/>
    <mergeCell ref="C35:C37"/>
    <mergeCell ref="D35:D37"/>
    <mergeCell ref="E35:E37"/>
    <mergeCell ref="F35:F37"/>
    <mergeCell ref="E15:E19"/>
    <mergeCell ref="B24:B32"/>
    <mergeCell ref="G35:G38"/>
    <mergeCell ref="H35:H38"/>
    <mergeCell ref="C24:C32"/>
    <mergeCell ref="H24:H32"/>
    <mergeCell ref="J24:J32"/>
    <mergeCell ref="C21:C22"/>
    <mergeCell ref="E24:E32"/>
    <mergeCell ref="I24:I32"/>
    <mergeCell ref="I35:I37"/>
    <mergeCell ref="J35:J37"/>
    <mergeCell ref="G15:G19"/>
    <mergeCell ref="G11:G13"/>
    <mergeCell ref="F21:F22"/>
    <mergeCell ref="E21:E22"/>
    <mergeCell ref="H21:H22"/>
    <mergeCell ref="G21:G22"/>
    <mergeCell ref="J21:J22"/>
    <mergeCell ref="I21:I22"/>
    <mergeCell ref="L11:L13"/>
    <mergeCell ref="H11:H13"/>
    <mergeCell ref="J11:J13"/>
    <mergeCell ref="I11:I13"/>
    <mergeCell ref="K11:K13"/>
    <mergeCell ref="L17:L18"/>
    <mergeCell ref="K17:K18"/>
    <mergeCell ref="K15:K16"/>
    <mergeCell ref="L15:L16"/>
    <mergeCell ref="L21:L22"/>
    <mergeCell ref="O11:O13"/>
    <mergeCell ref="J15:J19"/>
    <mergeCell ref="I15:I19"/>
    <mergeCell ref="H15:H19"/>
    <mergeCell ref="S4:S5"/>
    <mergeCell ref="P15:P19"/>
    <mergeCell ref="Q15:Q19"/>
    <mergeCell ref="L6:L9"/>
    <mergeCell ref="M15:M19"/>
    <mergeCell ref="R15:R19"/>
    <mergeCell ref="N11:N13"/>
    <mergeCell ref="P4:P5"/>
    <mergeCell ref="N4:N5"/>
    <mergeCell ref="J6:J9"/>
    <mergeCell ref="O6:O9"/>
    <mergeCell ref="L4:L5"/>
    <mergeCell ref="M4:M5"/>
    <mergeCell ref="J4:J5"/>
    <mergeCell ref="K6:K9"/>
    <mergeCell ref="A1:T1"/>
    <mergeCell ref="A2:L2"/>
    <mergeCell ref="M2:N2"/>
    <mergeCell ref="P2:T2"/>
    <mergeCell ref="A4:A5"/>
    <mergeCell ref="B4:B5"/>
    <mergeCell ref="C4:C5"/>
    <mergeCell ref="D4:D5"/>
    <mergeCell ref="E4:E5"/>
    <mergeCell ref="G4:G5"/>
    <mergeCell ref="Q4:Q5"/>
    <mergeCell ref="R4:R5"/>
    <mergeCell ref="T4:T5"/>
    <mergeCell ref="F4:F5"/>
    <mergeCell ref="K4:K5"/>
    <mergeCell ref="H4:H5"/>
    <mergeCell ref="A6:A9"/>
    <mergeCell ref="B6:B9"/>
    <mergeCell ref="C6:C9"/>
    <mergeCell ref="D6:D9"/>
    <mergeCell ref="E6:E9"/>
    <mergeCell ref="G6:G9"/>
    <mergeCell ref="F6:F9"/>
    <mergeCell ref="F11:F13"/>
    <mergeCell ref="I4:I5"/>
    <mergeCell ref="H6:H9"/>
    <mergeCell ref="I6:I9"/>
    <mergeCell ref="A11:A13"/>
    <mergeCell ref="B11:B13"/>
    <mergeCell ref="C11:C13"/>
    <mergeCell ref="D11:D13"/>
    <mergeCell ref="E11:E13"/>
    <mergeCell ref="A21:A22"/>
    <mergeCell ref="D24:D32"/>
    <mergeCell ref="E50:E53"/>
    <mergeCell ref="G50:G53"/>
    <mergeCell ref="H50:H53"/>
    <mergeCell ref="I50:I53"/>
    <mergeCell ref="F50:F53"/>
    <mergeCell ref="E45:E48"/>
    <mergeCell ref="B15:B19"/>
    <mergeCell ref="A15:A19"/>
    <mergeCell ref="D45:D48"/>
    <mergeCell ref="C45:C48"/>
    <mergeCell ref="B45:B48"/>
    <mergeCell ref="A45:A48"/>
    <mergeCell ref="F45:F48"/>
    <mergeCell ref="G45:G48"/>
    <mergeCell ref="H45:H48"/>
    <mergeCell ref="I45:I48"/>
    <mergeCell ref="A35:A37"/>
    <mergeCell ref="B35:B37"/>
    <mergeCell ref="F15:F19"/>
    <mergeCell ref="G24:G32"/>
    <mergeCell ref="A24:A32"/>
    <mergeCell ref="D21:D22"/>
    <mergeCell ref="T41:T43"/>
    <mergeCell ref="T50:T53"/>
    <mergeCell ref="S50:S53"/>
    <mergeCell ref="R50:R53"/>
    <mergeCell ref="S63:S64"/>
    <mergeCell ref="S41:S43"/>
    <mergeCell ref="S47:S48"/>
    <mergeCell ref="M63:M64"/>
    <mergeCell ref="O61:O66"/>
    <mergeCell ref="A68:A76"/>
    <mergeCell ref="H75:H76"/>
    <mergeCell ref="G75:G76"/>
    <mergeCell ref="I75:I76"/>
    <mergeCell ref="J68:J76"/>
    <mergeCell ref="M68:M70"/>
    <mergeCell ref="N68:N70"/>
    <mergeCell ref="G72:G74"/>
    <mergeCell ref="H72:H74"/>
    <mergeCell ref="I72:I74"/>
    <mergeCell ref="K72:K74"/>
    <mergeCell ref="L72:L74"/>
    <mergeCell ref="M72:M74"/>
    <mergeCell ref="L75:L76"/>
    <mergeCell ref="M75:M76"/>
    <mergeCell ref="A65:A66"/>
    <mergeCell ref="F68:F76"/>
    <mergeCell ref="E68:E76"/>
    <mergeCell ref="D68:D76"/>
    <mergeCell ref="C68:C76"/>
    <mergeCell ref="B68:B76"/>
    <mergeCell ref="I65:I66"/>
    <mergeCell ref="K75:K76"/>
    <mergeCell ref="K65:K66"/>
    <mergeCell ref="D65:D66"/>
  </mergeCells>
  <phoneticPr fontId="22" type="noConversion"/>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Plan de Acción Institucional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Fernanda Lopez Mesa</dc:creator>
  <cp:keywords/>
  <dc:description/>
  <cp:lastModifiedBy>Maria Fernanda Lopez Mesa</cp:lastModifiedBy>
  <cp:revision/>
  <dcterms:created xsi:type="dcterms:W3CDTF">2023-05-17T19:46:26Z</dcterms:created>
  <dcterms:modified xsi:type="dcterms:W3CDTF">2024-01-30T21:39:12Z</dcterms:modified>
  <cp:category/>
  <cp:contentStatus/>
</cp:coreProperties>
</file>