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4"/>
  <workbookPr/>
  <mc:AlternateContent xmlns:mc="http://schemas.openxmlformats.org/markup-compatibility/2006">
    <mc:Choice Requires="x15">
      <x15ac:absPath xmlns:x15ac="http://schemas.microsoft.com/office/spreadsheetml/2010/11/ac" url="https://regioncentral-my.sharepoint.com/personal/sonia_bautista_regioncentralrape_gov_co/Documents/2023/Planes 2023/PASST 2023/"/>
    </mc:Choice>
  </mc:AlternateContent>
  <xr:revisionPtr revIDLastSave="124" documentId="8_{B40202B7-723A-44C4-9F9B-0257DA1D4A6C}" xr6:coauthVersionLast="47" xr6:coauthVersionMax="47" xr10:uidLastSave="{70B53771-B2F6-48E9-841F-95AB95E8D974}"/>
  <bookViews>
    <workbookView xWindow="14400" yWindow="0" windowWidth="14400" windowHeight="15600" xr2:uid="{00000000-000D-0000-FFFF-FFFF00000000}"/>
  </bookViews>
  <sheets>
    <sheet name="Plan de Trabajo SST 2022" sheetId="1" r:id="rId1"/>
  </sheets>
  <externalReferences>
    <externalReference r:id="rId2"/>
    <externalReference r:id="rId3"/>
  </externalReferences>
  <definedNames>
    <definedName name="\A" localSheetId="0">#REF!</definedName>
    <definedName name="\A">#REF!</definedName>
    <definedName name="\Z" localSheetId="0">#REF!</definedName>
    <definedName name="\Z">#REF!</definedName>
    <definedName name="A_IMPRESIÓN_IM" localSheetId="0">#REF!</definedName>
    <definedName name="A_IMPRESIÓN_IM">#REF!</definedName>
    <definedName name="ASD" localSheetId="0">#REF!</definedName>
    <definedName name="ASD">#REF!</definedName>
    <definedName name="asigbas" localSheetId="0">#REF!</definedName>
    <definedName name="asigbas">#REF!</definedName>
    <definedName name="asigmen" localSheetId="0">#REF!</definedName>
    <definedName name="asigmen">#REF!</definedName>
    <definedName name="auxalm" localSheetId="0">#REF!</definedName>
    <definedName name="auxalm">#REF!</definedName>
    <definedName name="boncom" localSheetId="0">#REF!</definedName>
    <definedName name="boncom">#REF!</definedName>
    <definedName name="bonrec" localSheetId="0">#REF!</definedName>
    <definedName name="bonrec">#REF!</definedName>
    <definedName name="bonser" localSheetId="0">#REF!</definedName>
    <definedName name="bonser">#REF!</definedName>
    <definedName name="cargo" localSheetId="0">#REF!</definedName>
    <definedName name="cargo">#REF!</definedName>
    <definedName name="cccc" localSheetId="0">#REF!</definedName>
    <definedName name="cccc">#REF!</definedName>
    <definedName name="cesfna" localSheetId="0">#REF!</definedName>
    <definedName name="cesfna">#REF!</definedName>
    <definedName name="cfghjki" localSheetId="0">#REF!</definedName>
    <definedName name="cfghjki">#REF!</definedName>
    <definedName name="comfam" localSheetId="0">#REF!</definedName>
    <definedName name="comfam">#REF!</definedName>
    <definedName name="Empleados">[1]Hoja2!$A$1:$F$4594</definedName>
    <definedName name="emppln" localSheetId="0">#REF!</definedName>
    <definedName name="emppln">#REF!</definedName>
    <definedName name="gasrep" localSheetId="0">#REF!</definedName>
    <definedName name="gasrep">#REF!</definedName>
    <definedName name="grado" localSheetId="0">#REF!</definedName>
    <definedName name="grado">#REF!</definedName>
    <definedName name="horext" localSheetId="0">#REF!</definedName>
    <definedName name="horext">#REF!</definedName>
    <definedName name="icbf" localSheetId="0">#REF!</definedName>
    <definedName name="icbf">#REF!</definedName>
    <definedName name="indvac" localSheetId="0">#REF!</definedName>
    <definedName name="indvac">#REF!</definedName>
    <definedName name="instec" localSheetId="0">#REF!</definedName>
    <definedName name="instec">#REF!</definedName>
    <definedName name="nio" localSheetId="0">#REF!</definedName>
    <definedName name="nio">#REF!</definedName>
    <definedName name="nivcar" localSheetId="0">#REF!</definedName>
    <definedName name="nivcar">#REF!</definedName>
    <definedName name="NO">[2]Hoja2!$I$2:$I$7</definedName>
    <definedName name="nomcar" localSheetId="0">#REF!</definedName>
    <definedName name="nomcar">#REF!</definedName>
    <definedName name="NOVEDAD">[1]Hoja2!$I$2:$I$7</definedName>
    <definedName name="NOW">[2]Hoja2!$I$2:$I$7</definedName>
    <definedName name="prevarp" localSheetId="0">#REF!</definedName>
    <definedName name="prevarp">#REF!</definedName>
    <definedName name="prevpen" localSheetId="0">#REF!</definedName>
    <definedName name="prevpen">#REF!</definedName>
    <definedName name="prevsal" localSheetId="0">#REF!</definedName>
    <definedName name="prevsal">#REF!</definedName>
    <definedName name="primant" localSheetId="0">#REF!</definedName>
    <definedName name="primant">#REF!</definedName>
    <definedName name="primfas" localSheetId="0">#REF!</definedName>
    <definedName name="primfas">#REF!</definedName>
    <definedName name="primfns" localSheetId="0">#REF!</definedName>
    <definedName name="primfns">#REF!</definedName>
    <definedName name="primnav" localSheetId="0">#REF!</definedName>
    <definedName name="primnav">#REF!</definedName>
    <definedName name="primniv" localSheetId="0">#REF!</definedName>
    <definedName name="primniv">#REF!</definedName>
    <definedName name="primser" localSheetId="0">#REF!</definedName>
    <definedName name="primser">#REF!</definedName>
    <definedName name="primtec" localSheetId="0">#REF!</definedName>
    <definedName name="primtec">#REF!</definedName>
    <definedName name="primvac" localSheetId="0">#REF!</definedName>
    <definedName name="primvac">#REF!</definedName>
    <definedName name="RESAH" localSheetId="0">#REF!</definedName>
    <definedName name="RESAH">#REF!</definedName>
    <definedName name="SALARIO" localSheetId="0">#REF!</definedName>
    <definedName name="SALARIO">#REF!</definedName>
    <definedName name="seccion" localSheetId="0">#REF!</definedName>
    <definedName name="seccion">#REF!</definedName>
    <definedName name="sena" localSheetId="0">#REF!</definedName>
    <definedName name="sena">#REF!</definedName>
    <definedName name="SI">[2]Hoja2!$A$1:$F$4594</definedName>
    <definedName name="subtrn" localSheetId="0">#REF!</definedName>
    <definedName name="subtrn">#REF!</definedName>
    <definedName name="TASA">[2]Hoja2!$I$2:$I$7</definedName>
    <definedName name="TS">[2]Hoja2!$A$1:$F$4594</definedName>
    <definedName name="TSA">[2]Hoja2!$I$2:$I$7</definedName>
    <definedName name="YES">[2]Hoja2!$A$1:$F$4594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7" i="1" l="1"/>
  <c r="AJ72" i="1"/>
  <c r="AJ78" i="1"/>
  <c r="AG72" i="1"/>
  <c r="AG78" i="1"/>
  <c r="AD72" i="1"/>
  <c r="AD78" i="1"/>
  <c r="AA72" i="1"/>
  <c r="AM31" i="1"/>
  <c r="AM29" i="1"/>
  <c r="AM37" i="1" l="1"/>
  <c r="AM59" i="1"/>
  <c r="AM57" i="1"/>
  <c r="AJ77" i="1"/>
  <c r="AD77" i="1"/>
  <c r="AA77" i="1"/>
  <c r="AJ71" i="1"/>
  <c r="AG71" i="1"/>
  <c r="AD71" i="1"/>
  <c r="AA71" i="1"/>
  <c r="AM67" i="1"/>
  <c r="AN67" i="1" s="1"/>
  <c r="AM65" i="1"/>
  <c r="AM63" i="1"/>
  <c r="AM61" i="1"/>
  <c r="AM55" i="1"/>
  <c r="AM53" i="1"/>
  <c r="AM51" i="1"/>
  <c r="AM49" i="1"/>
  <c r="AM47" i="1"/>
  <c r="AM45" i="1"/>
  <c r="AM43" i="1"/>
  <c r="AM41" i="1"/>
  <c r="AM39" i="1"/>
  <c r="AM35" i="1"/>
  <c r="AM33" i="1"/>
  <c r="AM27" i="1"/>
  <c r="AM25" i="1"/>
  <c r="AM23" i="1"/>
  <c r="AM21" i="1"/>
  <c r="AM19" i="1"/>
  <c r="AM17" i="1"/>
  <c r="AM15" i="1"/>
  <c r="AM13" i="1"/>
  <c r="AM11" i="1"/>
  <c r="AN61" i="1" l="1"/>
  <c r="AN13" i="1"/>
  <c r="AN33" i="1"/>
  <c r="AM72" i="1"/>
  <c r="AA78" i="1"/>
  <c r="AA79" i="1" s="1"/>
  <c r="AA80" i="1" s="1"/>
  <c r="AM71" i="1"/>
  <c r="AG73" i="1"/>
  <c r="AD73" i="1"/>
  <c r="AG77" i="1"/>
  <c r="AG79" i="1" s="1"/>
  <c r="AJ79" i="1"/>
  <c r="AJ73" i="1"/>
  <c r="AD79" i="1"/>
  <c r="AA73" i="1"/>
  <c r="AD80" i="1" l="1"/>
  <c r="AG80" i="1" s="1"/>
  <c r="AJ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" authorId="0" shapeId="0" xr:uid="{00000000-0006-0000-0000-000001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ID#AAAAMg-B8U0
</t>
        </r>
        <r>
          <rPr>
            <sz val="11"/>
            <color rgb="FF000000"/>
            <rFont val="Arial"/>
            <family val="2"/>
          </rPr>
          <t xml:space="preserve">Marcela Rodríguez Lizcano    (2021-06-11 19:59:18)
</t>
        </r>
        <r>
          <rPr>
            <sz val="11"/>
            <color rgb="FF000000"/>
            <rFont val="Arial"/>
            <family val="2"/>
          </rPr>
          <t>Registre el componente, aspecto o área macro que se va a trabajar</t>
        </r>
      </text>
    </comment>
    <comment ref="X9" authorId="0" shapeId="0" xr:uid="{00000000-0006-0000-0000-000002000000}">
      <text>
        <r>
          <rPr>
            <sz val="11"/>
            <color rgb="FF000000"/>
            <rFont val="Arial"/>
            <family val="2"/>
          </rPr>
          <t xml:space="preserve">======
</t>
        </r>
        <r>
          <rPr>
            <sz val="11"/>
            <color rgb="FF000000"/>
            <rFont val="Arial"/>
            <family val="2"/>
          </rPr>
          <t xml:space="preserve">ID#AAAAMg-B8cI
</t>
        </r>
        <r>
          <rPr>
            <sz val="11"/>
            <color rgb="FF000000"/>
            <rFont val="Arial"/>
            <family val="2"/>
          </rPr>
          <t xml:space="preserve">Marcela Rodríguez Lizcano    (2021-06-11 19:59:18)
</t>
        </r>
        <r>
          <rPr>
            <sz val="11"/>
            <color rgb="FF000000"/>
            <rFont val="Arial"/>
            <family val="2"/>
          </rPr>
          <t>Registre el riesgo que se impacta con la capacitación.</t>
        </r>
      </text>
    </comment>
  </commentList>
</comments>
</file>

<file path=xl/sharedStrings.xml><?xml version="1.0" encoding="utf-8"?>
<sst xmlns="http://schemas.openxmlformats.org/spreadsheetml/2006/main" count="353" uniqueCount="152">
  <si>
    <t>SISTEMA DE GESTIÓN DE SEGURIDAD Y SALUD EN EL TRABAJO (SG -SST)</t>
  </si>
  <si>
    <t>PLAN ANUAL DE TRABAJO
2023</t>
  </si>
  <si>
    <t>OBJETIVO DE SG-SST</t>
  </si>
  <si>
    <t>ALCANCE</t>
  </si>
  <si>
    <t xml:space="preserve">Definir e implementar actividades de prevención y promoción que faciliten una adecuada gestión de los riesgos propios de las actividades desarrolladas en la RAP-E REGION CENTRAL y que generen un ambiente de autocuidado, permitiendo así la disminución en los accidentes de trabajo y enfermedades laborales. Todo lo anterior en el marco de la mejora continua y en el cumplimiento de la legislación colombiana en materia de Seguridad y Salud en el Trabajo. </t>
  </si>
  <si>
    <t>El presente plan aplica para funcionarios, contratistas, proveedores y demás partes interesadas que desarrollen actividades en la RAP-E Region Central.</t>
  </si>
  <si>
    <t>CICLO</t>
  </si>
  <si>
    <t>ESTÁNDAR</t>
  </si>
  <si>
    <t>COMPONENTE</t>
  </si>
  <si>
    <t xml:space="preserve">ACTIVIDAD </t>
  </si>
  <si>
    <t xml:space="preserve">ENTREGABLE </t>
  </si>
  <si>
    <t>RECURSOS</t>
  </si>
  <si>
    <t>SEGUIMIENTO</t>
  </si>
  <si>
    <t>CRONOGRAMA</t>
  </si>
  <si>
    <t xml:space="preserve">PORCENTAJE DE CUMPLIMIENTO </t>
  </si>
  <si>
    <t>PORCENTAJE DE CUMPLIMIENTO POR CICLO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</si>
  <si>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</si>
  <si>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</si>
  <si>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</si>
  <si>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</si>
  <si>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</si>
  <si>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</si>
  <si>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</si>
  <si>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</si>
  <si>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</si>
  <si>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</si>
  <si>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</si>
  <si>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</si>
  <si>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ACTIVIDAD</t>
  </si>
  <si>
    <t>PLANEAR</t>
  </si>
  <si>
    <t>1. RECURSOS (10%)</t>
  </si>
  <si>
    <t>Recursos financieros, técnicos, humanos y de otra índole requeridos para coordinar y desarrollar el Sistema de Gestión de Seguridad y Salud en el Trabajo (SG-SST) (4%)</t>
  </si>
  <si>
    <t>1.1.2 Responsabilidades en el Sistema de Gestión de Seguridad y Salud en el Trabajo - SG -SST.</t>
  </si>
  <si>
    <t xml:space="preserve">Consolidado de evaluacion de las responsabilidades en SST </t>
  </si>
  <si>
    <t>Profesionales SST
ARL</t>
  </si>
  <si>
    <t>P</t>
  </si>
  <si>
    <t>E</t>
  </si>
  <si>
    <t>1.1.6 Conformación Comité Paritario de Seguridad y Salud en el Trabajo (COPASST) / Vigía.</t>
  </si>
  <si>
    <t xml:space="preserve">Conformar y garantizar el funcionamiento del 
Comité Paritario de Seguridad y Salud en el Trabajo - COPASST.
</t>
  </si>
  <si>
    <t>Solicitar los soportes de la convocatoria, elección, conformación del Comité Paritario de Seguridad y Salud en el Trabajo y el acta de constitución.
Constatar si es igual el número de representantes del empleador y de los trabajadores y revisar si el acta de conformación se encuentra vigente.
Solicitar las actas de reunión mensuales del último año del Comité Paritario y verificar el cumplimiento de sus funciones.</t>
  </si>
  <si>
    <t>x</t>
  </si>
  <si>
    <t>Acta de conformación del comité</t>
  </si>
  <si>
    <t>1.1.8 Conformación Comité Convivencia.</t>
  </si>
  <si>
    <t>Conformar y garantizar el funcionamiento del Comité de Convivencia Laboral de acuerdo con la normatividad vigente.</t>
  </si>
  <si>
    <t>Solicitar el documento de conformación del Comité de Convivencia Laboral y verificar que esté integrado de acuerdo a la normativa y que se encuentra vigente.
Solicitar las actas de las reuniones (como mínimo una reunión cada tres (3) meses) y los informes de Gestión del Comité de Convivencia Laboral, verificando el desarrollo de sus funciones.</t>
  </si>
  <si>
    <t>Capacitación en el Sistema de Gestión de Seguridad y Salud en el Trabajo. (6%)</t>
  </si>
  <si>
    <t>1.2.1 Programa Capacitación Promoción y Prevención (PyP).</t>
  </si>
  <si>
    <t>Elaborar y ejecutar el programa de capacitación anual en promoción y prevención, que incluye lo referente a los peligros/riesgos prioritarios y las medidas de prevención y control, extensivo a todos los niveles de la organización.</t>
  </si>
  <si>
    <t xml:space="preserve">Solicitar el programa de capacitación anual y la matriz de identificación de peligros y verificar que el mismo esté dirigido a los peligros ya identificados y esté acorde con la evaluación y control de los riesgos y/o necesidades en Seguridad y Salud en el Trabajo.
Solicitar los documentos que evidencien el cumplimiento del programa de capacitación.
</t>
  </si>
  <si>
    <t>Informe semestral de ejecucion SST</t>
  </si>
  <si>
    <t>2. GESTIÓN INTEGRAL DEL SISTEMA GESTIÓN DE LA SEGURIDAD Y SALUD EN EL TRABAJO (15%)</t>
  </si>
  <si>
    <t>Política de Seguridad y Salud en el Trabajo (1%)</t>
  </si>
  <si>
    <t>2.1.1 Política del Sistema de Gestión de Seguridad y Salud en el Trabajo (SG -SST) firmada, fechada y comunicada.</t>
  </si>
  <si>
    <t xml:space="preserve">Establecer por escrito la Política de Seguridad y Salud en el Trabajo y comunicarla al Comité Paritario de Seguridad y Salud en el Trabajo - COPASST.
La Política debe ser fechada y firmada por el representante legal y expresa el compromiso de la alta dirección, el alcance sobre todos los centros de trabajo y todos sus trabajadores independientemente de su forma de vinculación y/o contratación, es revisada, como mínimo una vez al año, hace parte de las políticas de gestión de la empresa, se encuentra difundida y accesible para todos los niveles de la organización. Incluye como mínimo el compromiso con:
- La identificación de los peligros, evaluación y valoración de los riesgos y con los respectivos controles.
- Proteger la seguridad y salud de todos los trabajadores mediante la mejora continua.
- El cumplimiento de la normatividad vigente aplicable en materia de riesgos laborales.
</t>
  </si>
  <si>
    <t xml:space="preserve">Solicitar la política del Sistema de Gestión de SST de la empresa y confirmar que cumpla con los aspectos contenidos en el criterio.
Validar para la revisión anual de la política como mínimo: fecha de emisión, firmada por el representante legal actual, que estén incluidos los requisitos normativos actuales.
Entrevistar a los miembros del COPASST para indagar el conocimiento de la política en SST. </t>
  </si>
  <si>
    <t>Política del SG-SST debidamente firmada, divulgada y publicada.</t>
  </si>
  <si>
    <t>Objetivos del SG-SST (1%)</t>
  </si>
  <si>
    <t>2.2.1 Objetivos definidos, claros, medibles, cuantificables, con metas, documentados, revisados del SG-SST.</t>
  </si>
  <si>
    <t>Definir los objetivos del Sistema de Gestión de SST de conformidad con la política de  SST, los cuales deben ser claros, medibles, cuantificables y tener metas,  coherentes con el plan de trabajo anual, compatibles con la normatividad vigente, se encuentran documentados, son comunicados a los trabajadores, son revisados y evaluados mínimo una vez al año, actualizados de ser necesario y se encuentran en documento firmado por el empleador.</t>
  </si>
  <si>
    <t>Revisar si los objetivos se encuentran definidos, cumplen con las condiciones mencionadas en el criterio y si existen evidencias del proceso de difusión.</t>
  </si>
  <si>
    <t>Objetivos del sistema, actualizados.</t>
  </si>
  <si>
    <t>Evaluación inicial del SG – SST (1%)</t>
  </si>
  <si>
    <t>2.3.1 Evaluación e identificación de prioridades.</t>
  </si>
  <si>
    <t xml:space="preserve">Realizar la evaluación inicial del Sistema de Gestión de SST, identificando las prioridades para establecer el plan de trabajo anual o para la actualización del existente.
Debe ser realizada por el responsable del Sistema de Gestión de SST o contratada por la empresa con personal externo con licencia en Seguridad y Salud en el Trabajo.
</t>
  </si>
  <si>
    <t>Solicitar la evaluación inicial del Sistema de Gestión de SST mediante la matriz legal, matriz de peligros y evaluación de riesgos, verificación de controles, lista de asistencia a capacitaciones, análisis de puestos de trabajo, exámenes médicos de ingreso y periódicos y seguimiento de indicadores, entre otros.</t>
  </si>
  <si>
    <t xml:space="preserve">Documento de evaluacion inicial del SST </t>
  </si>
  <si>
    <t>Plan Anual de Trabajo (2%)</t>
  </si>
  <si>
    <t xml:space="preserve">2.4.1 Plan firmado y con cronograma que identifica objetivos, metas, responsabilidad y recursos. </t>
  </si>
  <si>
    <t>Documento Plan Anual de Trabajo para el Sistema de Gestion de Seguridad y Salud en el Trabajo</t>
  </si>
  <si>
    <t>Rendición de cuentas (1%)</t>
  </si>
  <si>
    <t>2.6.1 Rendición sobre el desempeño</t>
  </si>
  <si>
    <t xml:space="preserve">Informe de Rendición de Cuentas </t>
  </si>
  <si>
    <t>Normatividad nacional vigente y aplicable en materia de SST (2%)</t>
  </si>
  <si>
    <t>2.7.1 Matriz legal.</t>
  </si>
  <si>
    <t>Matriz de requisitos legales, actualizada y publicada</t>
  </si>
  <si>
    <t>Comunicación (1%)</t>
  </si>
  <si>
    <t>2.8.1 Mecanismos de comunicación, autoreporte en Sistema de Gestión de Seguridad y Salud en el Trabajo (SG -SST).</t>
  </si>
  <si>
    <t>Soporte de las divulgaciones realizadas por SST</t>
  </si>
  <si>
    <t>HACER</t>
  </si>
  <si>
    <t>3 GESTIÓN DE LA SALUD (20%)</t>
  </si>
  <si>
    <t>Condiciones de salud en el trabajo (9%)</t>
  </si>
  <si>
    <t>3.1.1 Evaluación médica ocupacional</t>
  </si>
  <si>
    <t>Informe encuesta sociodemográfica (Junio)
Informe de condiciones de salud (Diciembre)</t>
  </si>
  <si>
    <t>3.1.2 Actividades de Promoción y Prevención en Salud.</t>
  </si>
  <si>
    <t>Informe de actividades 
(PVE Biomecánico, estilo de vida saludable, seguridad vial, psicosocial
piológico, visual y auditivo)</t>
  </si>
  <si>
    <t>3.1.2 Actividades de promoción y prevención en salud.</t>
  </si>
  <si>
    <t>Semana de la Salud</t>
  </si>
  <si>
    <t>3.1.4 Realización de los exámenes médicos ocupacionales - Peligros - Periodicidad</t>
  </si>
  <si>
    <t>Matriz de exámenes ocupacionales, actualizada</t>
  </si>
  <si>
    <t>3.2.2 Investigación de accidentes, incidentes y enfermedad laboral.</t>
  </si>
  <si>
    <t>Consolidado de investigación de Accidentes de Trabajo y Enfermedades Laborales (ATEL)</t>
  </si>
  <si>
    <t>Mecanismos de vigilancia de las condiciones de salud de los trabajadores. (6%)</t>
  </si>
  <si>
    <t>3.3.1 Medición de la severidad de los accidentes de trabajo y enfermedad laboral.</t>
  </si>
  <si>
    <t xml:space="preserve">Registro y análisis del indicador </t>
  </si>
  <si>
    <t>3.3.2 Medición de la frecuencia de los incidentes, accidentes de trabajo y enfermedad laboral.</t>
  </si>
  <si>
    <t>3.3.3 Medición de la mortalidad de accidentes de trabajo y enfermedad laboral.</t>
  </si>
  <si>
    <t>3.3.4 Medición de la prevalencia de incidentes, accidentes de trabajo y enfermedad laboral.</t>
  </si>
  <si>
    <t>3.3.5 Medición de la incidencia de incidentes, accidentes de trabajo y enfermedad laboral.</t>
  </si>
  <si>
    <t>3.3.6 Medición del ausentismo por incidentes, accidentes de trabajo y enfermedad laboral.</t>
  </si>
  <si>
    <t>Medidas de prevención y control para intervenir los peligros /riesgos (15%)</t>
  </si>
  <si>
    <t>4.2.4 Inspección con el Comité Paritario de Seguridad y Salud en el Trabajo (COPASST) o Vigía</t>
  </si>
  <si>
    <t xml:space="preserve">Informe consolidado de inspecciones </t>
  </si>
  <si>
    <t>4.2.6 Entrega de Elementos de Protección Personal - EPP, se verifica con contratistas y subcontratistas.</t>
  </si>
  <si>
    <t>Actualización de Matriz Elementos de Protección Perosnal (EPP) y soportes de entrega de los mismos.</t>
  </si>
  <si>
    <t>4.2.7 Preparación ante emergencia y contingencia.</t>
  </si>
  <si>
    <t>Registro de capacitación y participación en el Simulacro Distrital de Evacuación</t>
  </si>
  <si>
    <t>VERIFICAR</t>
  </si>
  <si>
    <t>6 VERIFICACIÓN  DEL SG-SST (5%)</t>
  </si>
  <si>
    <t>Gestión y resultados del SG-SST. (5%)</t>
  </si>
  <si>
    <t>6.1.1 Indicadores: estructura, proceso y resultado.</t>
  </si>
  <si>
    <t>Matriz de indicadores, estructura, proceso y resultado. Resolución 0312 de 2019</t>
  </si>
  <si>
    <t>6.1.2 La entidad adelanta auditoría, por lo menos una vez al año.</t>
  </si>
  <si>
    <t>Informe de auditoría realizada al SG-SST</t>
  </si>
  <si>
    <t>6.1.3 Revisión anual por la Gerencia, resultados y alcance de la auditoría.</t>
  </si>
  <si>
    <t>Infome de revisión por la Gerencia</t>
  </si>
  <si>
    <t>ACTUAR</t>
  </si>
  <si>
    <t>7 MEJORAMIENTO (10%)</t>
  </si>
  <si>
    <t>Acciones preventivas y correctivas con base en los resultados del SG-SST. (10%)</t>
  </si>
  <si>
    <t>7.1.1 Definir acciones de promoción y prevención con base en resultados del Sistema de Gestión de Seguridad y Salud en el Trabajo - SG -SST.</t>
  </si>
  <si>
    <t xml:space="preserve">Consolidado del Plan de Mejoramiento donde se identifican acciones preventivas y correctivas para el SG-SST </t>
  </si>
  <si>
    <t>NOMBRE Y APELLIDOS</t>
  </si>
  <si>
    <t>FIRMA</t>
  </si>
  <si>
    <t>PERIODO</t>
  </si>
  <si>
    <t>I TRIMESTRE</t>
  </si>
  <si>
    <t>II TRIMESTRE</t>
  </si>
  <si>
    <t>III TRIMESTRE</t>
  </si>
  <si>
    <t>IV TRIMESTRE</t>
  </si>
  <si>
    <t>TOTAL</t>
  </si>
  <si>
    <t>GERENTE</t>
  </si>
  <si>
    <t>ANGÉLICA MARÍA ACUÑA PORRAS</t>
  </si>
  <si>
    <t>Actividades programadas</t>
  </si>
  <si>
    <t>DIRECTORA ADMINISTRATIVA Y FINANCIERA</t>
  </si>
  <si>
    <t xml:space="preserve">Carolina Montealegre Castillo </t>
  </si>
  <si>
    <t>IVÁN ALEXANDER DÍAZ VILLA</t>
  </si>
  <si>
    <t>Actividades ejecutadas</t>
  </si>
  <si>
    <t>RESPONSABLE DEL SISTEMA DE GESTIÓN DE SEGURIDAD Y SALUD EN EL TRABAJO</t>
  </si>
  <si>
    <t>Sonia Esperanza Bautista Silva / Ricardo Esteban Godoy Narvaez</t>
  </si>
  <si>
    <t>MARCELA RODRIGUEZ LIZCANO</t>
  </si>
  <si>
    <t>% de ejecución</t>
  </si>
  <si>
    <t>DESCRIPCIÓN DEL INDICADOR</t>
  </si>
  <si>
    <t>META</t>
  </si>
  <si>
    <t>NOMBRE DEL INDICADOR</t>
  </si>
  <si>
    <t>Cumplimiento de actividades Plan Anual SG - SST</t>
  </si>
  <si>
    <t>FÓRMULA</t>
  </si>
  <si>
    <t>Actividades ejecutadas * 100 / Actividades programadas</t>
  </si>
  <si>
    <t>Cumplimiento de actividades</t>
  </si>
  <si>
    <t>Acumulado o promedio</t>
  </si>
  <si>
    <t>Análisis</t>
  </si>
  <si>
    <r>
      <t xml:space="preserve">La actividad relacionada como:  Informe encuesta sociodemográfica (Junio)
Informe de condiciones de salud (Diciembre), fue programada en el cronograma en el mes de febrero, pero estos reportes son semestrales y el contrato con IPS Phenix se firmo el 21-03-2023, por lo que esta actividad se ejecutó en el </t>
    </r>
    <r>
      <rPr>
        <b/>
        <sz val="10"/>
        <color theme="1"/>
        <rFont val="Arial"/>
        <family val="2"/>
      </rPr>
      <t xml:space="preserve">segundo trimestre (junio).  </t>
    </r>
  </si>
  <si>
    <r>
      <t>La semana de la salud (Día de la salud programado para mayo de 2023) se ejecutó en julio (27 - día de la salud en el mundo del trabajo), es decir en el</t>
    </r>
    <r>
      <rPr>
        <b/>
        <sz val="10"/>
        <color theme="1"/>
        <rFont val="Arial"/>
        <family val="2"/>
      </rPr>
      <t xml:space="preserve"> tercer trimestre.</t>
    </r>
  </si>
  <si>
    <r>
      <t xml:space="preserve">En el tercer trimestre se observa un incremento respecto de las actividades programadas, dado que </t>
    </r>
    <r>
      <rPr>
        <b/>
        <sz val="10"/>
        <color theme="1"/>
        <rFont val="Arial"/>
        <family val="2"/>
      </rPr>
      <t xml:space="preserve">una del segundo trimestre se ejecuto en el tercero. </t>
    </r>
  </si>
  <si>
    <t>Se evidencia cumplimiento del plan enel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</si>
</sst>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Arial"/>
      <family val="2"/>
    </font>
    <font>
      <b/>
      <sz val="20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DEEAF6"/>
        <bgColor rgb="FFDEEAF6"/>
      </patternFill>
    </fill>
    <fill>
      <patternFill patternType="solid">
        <fgColor rgb="FF9CC2E5"/>
        <bgColor rgb="FF9CC2E5"/>
      </patternFill>
    </fill>
    <fill>
      <patternFill patternType="solid">
        <fgColor rgb="FFB4C6E7"/>
        <bgColor rgb="FFB4C6E7"/>
      </patternFill>
    </fill>
    <fill>
      <patternFill patternType="solid">
        <fgColor rgb="FFD6DCE4"/>
        <bgColor rgb="FFD6DCE4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9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0" xfId="0" applyFont="1"/>
    <xf numFmtId="0" fontId="5" fillId="0" borderId="9" xfId="0" applyFont="1" applyBorder="1" applyAlignment="1">
      <alignment vertical="center"/>
    </xf>
    <xf numFmtId="0" fontId="6" fillId="0" borderId="0" xfId="0" applyFont="1"/>
    <xf numFmtId="9" fontId="7" fillId="0" borderId="9" xfId="0" applyNumberFormat="1" applyFont="1" applyBorder="1" applyAlignment="1">
      <alignment vertical="center"/>
    </xf>
    <xf numFmtId="0" fontId="7" fillId="0" borderId="0" xfId="0" applyFont="1"/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13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2" fillId="0" borderId="0" xfId="0" applyFont="1"/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17" fillId="23" borderId="1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6" borderId="64" xfId="0" applyFont="1" applyFill="1" applyBorder="1" applyAlignment="1">
      <alignment horizontal="center" vertical="center"/>
    </xf>
    <xf numFmtId="0" fontId="11" fillId="6" borderId="65" xfId="0" applyFont="1" applyFill="1" applyBorder="1" applyAlignment="1">
      <alignment horizontal="center" vertical="center"/>
    </xf>
    <xf numFmtId="0" fontId="11" fillId="6" borderId="66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0" fillId="0" borderId="54" xfId="0" applyBorder="1"/>
    <xf numFmtId="0" fontId="14" fillId="0" borderId="6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justify" vertical="center" wrapText="1"/>
    </xf>
    <xf numFmtId="0" fontId="11" fillId="5" borderId="0" xfId="0" applyFont="1" applyFill="1" applyAlignment="1">
      <alignment horizontal="justify" vertical="center" wrapText="1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7" fillId="24" borderId="26" xfId="0" applyFont="1" applyFill="1" applyBorder="1" applyAlignment="1">
      <alignment horizontal="center" vertical="center"/>
    </xf>
    <xf numFmtId="9" fontId="9" fillId="24" borderId="26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textRotation="255"/>
    </xf>
    <xf numFmtId="0" fontId="12" fillId="7" borderId="13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19" fillId="0" borderId="72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3" fillId="8" borderId="72" xfId="0" applyFont="1" applyFill="1" applyBorder="1" applyAlignment="1">
      <alignment horizontal="center" vertical="center" wrapText="1"/>
    </xf>
    <xf numFmtId="0" fontId="13" fillId="8" borderId="7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/>
    </xf>
    <xf numFmtId="0" fontId="7" fillId="3" borderId="8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textRotation="90"/>
    </xf>
    <xf numFmtId="0" fontId="11" fillId="5" borderId="12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13" fillId="8" borderId="7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/>
    </xf>
    <xf numFmtId="0" fontId="13" fillId="0" borderId="2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/>
    </xf>
    <xf numFmtId="0" fontId="13" fillId="0" borderId="21" xfId="0" applyFont="1" applyBorder="1" applyAlignment="1">
      <alignment horizontal="justify" vertical="center" wrapText="1"/>
    </xf>
    <xf numFmtId="0" fontId="13" fillId="8" borderId="74" xfId="0" applyFont="1" applyFill="1" applyBorder="1" applyAlignment="1">
      <alignment horizontal="center" vertical="center" wrapText="1"/>
    </xf>
    <xf numFmtId="0" fontId="11" fillId="9" borderId="59" xfId="0" applyFont="1" applyFill="1" applyBorder="1" applyAlignment="1">
      <alignment horizontal="center" vertical="center"/>
    </xf>
    <xf numFmtId="9" fontId="13" fillId="8" borderId="3" xfId="0" applyNumberFormat="1" applyFont="1" applyFill="1" applyBorder="1" applyAlignment="1">
      <alignment horizontal="center" vertical="center"/>
    </xf>
    <xf numFmtId="0" fontId="11" fillId="10" borderId="68" xfId="0" applyFont="1" applyFill="1" applyBorder="1" applyAlignment="1">
      <alignment horizontal="center" vertical="center"/>
    </xf>
    <xf numFmtId="0" fontId="11" fillId="10" borderId="55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justify" vertical="center" wrapText="1"/>
    </xf>
    <xf numFmtId="0" fontId="13" fillId="0" borderId="25" xfId="0" applyFont="1" applyBorder="1" applyAlignment="1">
      <alignment horizontal="justify" vertical="center" wrapText="1"/>
    </xf>
    <xf numFmtId="0" fontId="11" fillId="9" borderId="52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justify" vertical="center" wrapText="1"/>
    </xf>
    <xf numFmtId="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13" borderId="12" xfId="0" applyFont="1" applyFill="1" applyBorder="1" applyAlignment="1">
      <alignment horizontal="center" vertical="center" textRotation="90" wrapText="1"/>
    </xf>
    <xf numFmtId="0" fontId="13" fillId="13" borderId="9" xfId="0" applyFont="1" applyFill="1" applyBorder="1" applyAlignment="1">
      <alignment horizontal="center" vertical="center" textRotation="90" wrapText="1"/>
    </xf>
    <xf numFmtId="0" fontId="13" fillId="13" borderId="14" xfId="0" applyFont="1" applyFill="1" applyBorder="1" applyAlignment="1">
      <alignment horizontal="center" vertical="center" textRotation="90" wrapText="1"/>
    </xf>
    <xf numFmtId="0" fontId="13" fillId="14" borderId="18" xfId="0" applyFont="1" applyFill="1" applyBorder="1" applyAlignment="1">
      <alignment horizontal="justify" vertical="center" wrapText="1"/>
    </xf>
    <xf numFmtId="0" fontId="13" fillId="14" borderId="16" xfId="0" applyFont="1" applyFill="1" applyBorder="1" applyAlignment="1">
      <alignment horizontal="justify" vertical="center" wrapText="1"/>
    </xf>
    <xf numFmtId="9" fontId="13" fillId="8" borderId="44" xfId="0" applyNumberFormat="1" applyFont="1" applyFill="1" applyBorder="1" applyAlignment="1">
      <alignment horizontal="center" vertical="center"/>
    </xf>
    <xf numFmtId="9" fontId="13" fillId="8" borderId="72" xfId="0" applyNumberFormat="1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justify" vertical="center" wrapText="1"/>
    </xf>
    <xf numFmtId="9" fontId="13" fillId="8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2" fillId="11" borderId="13" xfId="0" applyFont="1" applyFill="1" applyBorder="1" applyAlignment="1">
      <alignment horizontal="center" vertical="center" textRotation="255"/>
    </xf>
    <xf numFmtId="0" fontId="12" fillId="12" borderId="13" xfId="0" applyFont="1" applyFill="1" applyBorder="1" applyAlignment="1">
      <alignment horizontal="center" vertical="center" textRotation="90" wrapText="1"/>
    </xf>
    <xf numFmtId="0" fontId="13" fillId="13" borderId="13" xfId="0" applyFont="1" applyFill="1" applyBorder="1" applyAlignment="1">
      <alignment horizontal="center" vertical="center" textRotation="90" wrapText="1"/>
    </xf>
    <xf numFmtId="0" fontId="2" fillId="15" borderId="1" xfId="0" applyFont="1" applyFill="1" applyBorder="1" applyAlignment="1">
      <alignment horizontal="center" vertical="center" textRotation="90" wrapText="1"/>
    </xf>
    <xf numFmtId="0" fontId="2" fillId="15" borderId="58" xfId="0" applyFont="1" applyFill="1" applyBorder="1" applyAlignment="1">
      <alignment horizontal="center" vertical="center" textRotation="90" wrapText="1"/>
    </xf>
    <xf numFmtId="0" fontId="2" fillId="15" borderId="4" xfId="0" applyFont="1" applyFill="1" applyBorder="1" applyAlignment="1">
      <alignment horizontal="center" vertical="center" textRotation="90" wrapText="1"/>
    </xf>
    <xf numFmtId="0" fontId="13" fillId="0" borderId="84" xfId="0" applyFont="1" applyBorder="1" applyAlignment="1">
      <alignment horizontal="center" vertical="center" wrapText="1"/>
    </xf>
    <xf numFmtId="0" fontId="13" fillId="8" borderId="81" xfId="0" applyFont="1" applyFill="1" applyBorder="1" applyAlignment="1">
      <alignment horizontal="center" vertical="center" wrapText="1"/>
    </xf>
    <xf numFmtId="0" fontId="13" fillId="8" borderId="82" xfId="0" applyFont="1" applyFill="1" applyBorder="1" applyAlignment="1">
      <alignment horizontal="center" vertical="center" wrapText="1"/>
    </xf>
    <xf numFmtId="0" fontId="13" fillId="8" borderId="83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justify" vertical="center" wrapText="1"/>
    </xf>
    <xf numFmtId="0" fontId="13" fillId="0" borderId="85" xfId="0" applyFont="1" applyBorder="1" applyAlignment="1">
      <alignment horizontal="justify" vertical="center" wrapText="1"/>
    </xf>
    <xf numFmtId="9" fontId="13" fillId="8" borderId="38" xfId="0" applyNumberFormat="1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 textRotation="255"/>
    </xf>
    <xf numFmtId="0" fontId="12" fillId="17" borderId="13" xfId="0" applyFont="1" applyFill="1" applyBorder="1" applyAlignment="1">
      <alignment horizontal="center" vertical="center" textRotation="90" wrapText="1"/>
    </xf>
    <xf numFmtId="0" fontId="13" fillId="18" borderId="13" xfId="0" applyFont="1" applyFill="1" applyBorder="1" applyAlignment="1">
      <alignment horizontal="center" vertical="center" textRotation="90" wrapText="1"/>
    </xf>
    <xf numFmtId="0" fontId="13" fillId="8" borderId="38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9" fontId="13" fillId="8" borderId="12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3" fillId="8" borderId="75" xfId="0" applyFont="1" applyFill="1" applyBorder="1" applyAlignment="1">
      <alignment horizontal="center" vertical="center" wrapText="1"/>
    </xf>
    <xf numFmtId="0" fontId="12" fillId="19" borderId="13" xfId="0" applyFont="1" applyFill="1" applyBorder="1" applyAlignment="1">
      <alignment horizontal="center" vertical="center" textRotation="255"/>
    </xf>
    <xf numFmtId="0" fontId="12" fillId="20" borderId="13" xfId="0" applyFont="1" applyFill="1" applyBorder="1" applyAlignment="1">
      <alignment horizontal="center" vertical="center" textRotation="90" wrapText="1"/>
    </xf>
    <xf numFmtId="0" fontId="13" fillId="21" borderId="13" xfId="0" applyFont="1" applyFill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7" fillId="22" borderId="21" xfId="0" applyFont="1" applyFill="1" applyBorder="1" applyAlignment="1">
      <alignment horizontal="center" vertical="center"/>
    </xf>
    <xf numFmtId="0" fontId="17" fillId="22" borderId="18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9" fontId="17" fillId="0" borderId="28" xfId="0" applyNumberFormat="1" applyFont="1" applyBorder="1" applyAlignment="1">
      <alignment horizontal="center" vertical="center"/>
    </xf>
    <xf numFmtId="9" fontId="17" fillId="0" borderId="29" xfId="0" applyNumberFormat="1" applyFont="1" applyBorder="1" applyAlignment="1">
      <alignment horizontal="center" vertical="center"/>
    </xf>
    <xf numFmtId="9" fontId="17" fillId="0" borderId="3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7" fillId="0" borderId="8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9" fontId="17" fillId="0" borderId="43" xfId="0" applyNumberFormat="1" applyFont="1" applyBorder="1" applyAlignment="1">
      <alignment horizontal="center" vertical="center"/>
    </xf>
    <xf numFmtId="9" fontId="9" fillId="0" borderId="39" xfId="0" applyNumberFormat="1" applyFont="1" applyBorder="1" applyAlignment="1">
      <alignment horizontal="center" vertical="center"/>
    </xf>
    <xf numFmtId="9" fontId="9" fillId="0" borderId="41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9" fontId="9" fillId="0" borderId="45" xfId="0" applyNumberFormat="1" applyFont="1" applyBorder="1" applyAlignment="1">
      <alignment horizontal="center" vertical="center"/>
    </xf>
    <xf numFmtId="9" fontId="9" fillId="0" borderId="47" xfId="0" applyNumberFormat="1" applyFont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4" xfId="0" applyFont="1" applyBorder="1" applyAlignment="1"/>
    <xf numFmtId="0" fontId="2" fillId="0" borderId="9" xfId="0" applyFont="1" applyBorder="1" applyAlignment="1"/>
    <xf numFmtId="0" fontId="2" fillId="0" borderId="58" xfId="0" applyFont="1" applyBorder="1" applyAlignment="1"/>
    <xf numFmtId="0" fontId="2" fillId="0" borderId="0" xfId="0" applyFont="1" applyAlignment="1"/>
    <xf numFmtId="0" fontId="2" fillId="9" borderId="54" xfId="0" applyFont="1" applyFill="1" applyBorder="1" applyAlignment="1"/>
    <xf numFmtId="0" fontId="2" fillId="10" borderId="57" xfId="0" applyFont="1" applyFill="1" applyBorder="1" applyAlignment="1"/>
    <xf numFmtId="0" fontId="2" fillId="0" borderId="73" xfId="0" applyFont="1" applyBorder="1" applyAlignment="1"/>
    <xf numFmtId="0" fontId="2" fillId="9" borderId="61" xfId="0" applyFont="1" applyFill="1" applyBorder="1" applyAlignment="1"/>
    <xf numFmtId="0" fontId="2" fillId="0" borderId="13" xfId="0" applyFont="1" applyBorder="1" applyAlignment="1"/>
    <xf numFmtId="0" fontId="2" fillId="10" borderId="69" xfId="0" applyFont="1" applyFill="1" applyBorder="1" applyAlignment="1"/>
    <xf numFmtId="0" fontId="2" fillId="0" borderId="77" xfId="0" applyFont="1" applyBorder="1" applyAlignment="1"/>
    <xf numFmtId="0" fontId="2" fillId="0" borderId="11" xfId="0" applyFont="1" applyBorder="1" applyAlignment="1"/>
    <xf numFmtId="0" fontId="2" fillId="0" borderId="51" xfId="0" applyFont="1" applyBorder="1" applyAlignment="1"/>
    <xf numFmtId="0" fontId="2" fillId="9" borderId="86" xfId="0" applyFont="1" applyFill="1" applyBorder="1" applyAlignment="1"/>
    <xf numFmtId="0" fontId="2" fillId="10" borderId="87" xfId="0" applyFont="1" applyFill="1" applyBorder="1" applyAlignment="1"/>
    <xf numFmtId="0" fontId="2" fillId="0" borderId="38" xfId="0" applyFont="1" applyBorder="1" applyAlignment="1"/>
    <xf numFmtId="0" fontId="2" fillId="9" borderId="53" xfId="0" applyFont="1" applyFill="1" applyBorder="1" applyAlignment="1"/>
    <xf numFmtId="0" fontId="2" fillId="10" borderId="56" xfId="0" applyFont="1" applyFill="1" applyBorder="1" applyAlignment="1"/>
    <xf numFmtId="0" fontId="15" fillId="0" borderId="13" xfId="0" applyFont="1" applyBorder="1" applyAlignment="1"/>
    <xf numFmtId="0" fontId="2" fillId="0" borderId="31" xfId="0" applyFont="1" applyBorder="1" applyAlignment="1"/>
    <xf numFmtId="0" fontId="2" fillId="0" borderId="33" xfId="0" applyFont="1" applyBorder="1" applyAlignment="1"/>
    <xf numFmtId="0" fontId="2" fillId="0" borderId="34" xfId="0" applyFont="1" applyBorder="1" applyAlignment="1"/>
    <xf numFmtId="0" fontId="2" fillId="0" borderId="30" xfId="0" applyFont="1" applyBorder="1" applyAlignment="1"/>
    <xf numFmtId="0" fontId="2" fillId="0" borderId="29" xfId="0" applyFont="1" applyBorder="1" applyAlignment="1"/>
    <xf numFmtId="0" fontId="2" fillId="0" borderId="35" xfId="0" applyFont="1" applyBorder="1" applyAlignment="1"/>
    <xf numFmtId="0" fontId="2" fillId="0" borderId="53" xfId="0" applyFont="1" applyBorder="1" applyAlignment="1"/>
    <xf numFmtId="0" fontId="2" fillId="0" borderId="54" xfId="0" applyFont="1" applyBorder="1" applyAlignment="1"/>
    <xf numFmtId="0" fontId="2" fillId="0" borderId="39" xfId="0" applyFont="1" applyBorder="1" applyAlignment="1"/>
    <xf numFmtId="0" fontId="2" fillId="0" borderId="40" xfId="0" applyFont="1" applyBorder="1" applyAlignment="1"/>
    <xf numFmtId="0" fontId="2" fillId="0" borderId="42" xfId="0" applyFont="1" applyBorder="1" applyAlignment="1"/>
    <xf numFmtId="0" fontId="2" fillId="0" borderId="26" xfId="0" applyFont="1" applyBorder="1" applyAlignment="1"/>
    <xf numFmtId="0" fontId="2" fillId="0" borderId="90" xfId="0" applyFont="1" applyBorder="1" applyAlignment="1"/>
    <xf numFmtId="0" fontId="2" fillId="0" borderId="56" xfId="0" applyFont="1" applyBorder="1" applyAlignment="1"/>
    <xf numFmtId="0" fontId="2" fillId="0" borderId="57" xfId="0" applyFont="1" applyBorder="1" applyAlignment="1"/>
    <xf numFmtId="0" fontId="2" fillId="0" borderId="45" xfId="0" applyFont="1" applyBorder="1" applyAlignment="1"/>
    <xf numFmtId="0" fontId="2" fillId="0" borderId="46" xfId="0" applyFont="1" applyBorder="1" applyAlignment="1"/>
    <xf numFmtId="0" fontId="2" fillId="0" borderId="48" xfId="0" applyFont="1" applyBorder="1" applyAlignment="1"/>
  </cellXfs>
  <cellStyles count="1">
    <cellStyle name="Normal" xfId="0" builtinId="0"/>
  </cellStyles>
  <dxfs count="39"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/>
              <a:t>CUMPLIMIENTO</a:t>
            </a:r>
            <a:r>
              <a:rPr lang="es-CO" sz="2000" baseline="0"/>
              <a:t> DE ACTIVIDADES </a:t>
            </a:r>
            <a:endParaRPr lang="es-CO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xMode val="edge"/>
          <c:yMode val="edge"/>
          <c:x val="7.0876636352265349E-2"/>
          <c:y val="0.15326988093085442"/>
          <c:w val="0.91444749181633189"/>
          <c:h val="0.68179617422561223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185-491E-800F-70C0D3253ACF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185-491E-800F-70C0D3253ACF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185-491E-800F-70C0D3253ACF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185-491E-800F-70C0D3253ACF}"/>
              </c:ext>
            </c:extLst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185-491E-800F-70C0D3253ACF}"/>
              </c:ext>
            </c:extLst>
          </c:dPt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185-491E-800F-70C0D3253ACF}"/>
              </c:ext>
            </c:extLst>
          </c:dPt>
          <c:dPt>
            <c:idx val="6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185-491E-800F-70C0D3253ACF}"/>
              </c:ext>
            </c:extLst>
          </c:dPt>
          <c:dPt>
            <c:idx val="7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185-491E-800F-70C0D3253ACF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8185-491E-800F-70C0D3253ACF}"/>
              </c:ext>
            </c:extLst>
          </c:dPt>
          <c:dPt>
            <c:idx val="9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8185-491E-800F-70C0D3253ACF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'Plan de Trabajo SST 2022'!$AA$76:$AL$76</c15:sqref>
                  </c15:fullRef>
                </c:ext>
              </c:extLst>
              <c:f>('Plan de Trabajo SST 2022'!$AA$76,'Plan de Trabajo SST 2022'!$AD$76,'Plan de Trabajo SST 2022'!$AG$76,'Plan de Trabajo SST 2022'!$AJ$76)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'Plan de Trabajo SST 2022'!$AA$79:$AL$79</c15:sqref>
                  </c15:fullRef>
                </c:ext>
              </c:extLst>
              <c:f>('Plan de Trabajo SST 2022'!$AA$79,'Plan de Trabajo SST 2022'!$AD$79,'Plan de Trabajo SST 2022'!$AG$79,'Plan de Trabajo SST 2022'!$AJ$79)</c:f>
              <c:numCache>
                <c:formatCode>General</c:formatCode>
                <c:ptCount val="4"/>
                <c:pt idx="0" formatCode="0%">
                  <c:v>0.9285714285714286</c:v>
                </c:pt>
                <c:pt idx="1" formatCode="0%">
                  <c:v>1</c:v>
                </c:pt>
                <c:pt idx="2" formatCode="0%">
                  <c:v>1.3333333333333333</c:v>
                </c:pt>
                <c:pt idx="3" formatCode="0%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4-8185-491E-800F-70C0D3253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654168"/>
        <c:axId val="381657304"/>
        <c:axId val="0"/>
      </c:bar3DChart>
      <c:catAx>
        <c:axId val="381654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57304"/>
        <c:crosses val="autoZero"/>
        <c:auto val="1"/>
        <c:lblAlgn val="ctr"/>
        <c:lblOffset val="100"/>
        <c:noMultiLvlLbl val="1"/>
      </c:catAx>
      <c:valAx>
        <c:axId val="381657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654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80720</xdr:colOff>
      <xdr:row>79</xdr:row>
      <xdr:rowOff>60056</xdr:rowOff>
    </xdr:from>
    <xdr:ext cx="9040677" cy="3136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Jonny\CONFIG~1\Temp\Mayo\Ausentis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ordsocbient/monica/Documents%20and%20Settings/mcamacho.DOMBOGOTA/Configuraci&#243;n%20local/Archivos%20temporales%20de%20Internet/OLK5/Mayo/Ausentis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805 (2)"/>
      <sheetName val="Hoja2"/>
      <sheetName val="IND. ED .ENERO 2008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T921"/>
  <sheetViews>
    <sheetView showGridLines="0" tabSelected="1" topLeftCell="A76" zoomScale="59" zoomScaleNormal="59" workbookViewId="0">
      <selection activeCell="X80" sqref="C80:X81"/>
    </sheetView>
  </sheetViews>
  <sheetFormatPr defaultColWidth="12.625" defaultRowHeight="15" customHeight="1"/>
  <cols>
    <col min="1" max="1" width="6.5" customWidth="1"/>
    <col min="2" max="2" width="5.625" customWidth="1"/>
    <col min="3" max="3" width="7.625" customWidth="1"/>
    <col min="4" max="4" width="7" customWidth="1"/>
    <col min="5" max="5" width="6" customWidth="1"/>
    <col min="6" max="7" width="3.125" customWidth="1"/>
    <col min="8" max="8" width="1.625" customWidth="1"/>
    <col min="9" max="9" width="1" hidden="1" customWidth="1"/>
    <col min="10" max="10" width="37.5" customWidth="1"/>
    <col min="11" max="11" width="68.125" hidden="1" customWidth="1"/>
    <col min="12" max="12" width="72.625" hidden="1" customWidth="1"/>
    <col min="13" max="16" width="4.5" hidden="1" customWidth="1"/>
    <col min="17" max="18" width="5.125" hidden="1" customWidth="1"/>
    <col min="19" max="20" width="3.125" hidden="1" customWidth="1"/>
    <col min="21" max="21" width="6.125" hidden="1" customWidth="1"/>
    <col min="22" max="22" width="12.5" hidden="1" customWidth="1"/>
    <col min="23" max="23" width="43.125" customWidth="1"/>
    <col min="24" max="24" width="11.625" customWidth="1"/>
    <col min="25" max="26" width="7" customWidth="1"/>
    <col min="27" max="38" width="8.5" customWidth="1"/>
    <col min="39" max="39" width="14.625" customWidth="1"/>
    <col min="40" max="40" width="25.875" customWidth="1"/>
    <col min="41" max="46" width="14.125" customWidth="1"/>
  </cols>
  <sheetData>
    <row r="1" spans="1:46" ht="45.75" customHeight="1">
      <c r="A1" s="74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7"/>
    </row>
    <row r="2" spans="1:46" ht="53.25" customHeight="1" thickBot="1">
      <c r="A2" s="75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9"/>
    </row>
    <row r="3" spans="1:46" ht="22.5" customHeight="1" thickBot="1">
      <c r="AN3" s="1"/>
    </row>
    <row r="4" spans="1:46" ht="39" customHeight="1" thickBot="1">
      <c r="A4" s="76" t="s">
        <v>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"/>
      <c r="Z4" s="77" t="s">
        <v>3</v>
      </c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1"/>
      <c r="AO4" s="3"/>
      <c r="AP4" s="3"/>
      <c r="AQ4" s="3"/>
      <c r="AR4" s="3"/>
      <c r="AS4" s="3"/>
      <c r="AT4" s="3"/>
    </row>
    <row r="5" spans="1:46" ht="110.25" customHeight="1" thickBot="1">
      <c r="A5" s="78" t="s">
        <v>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4"/>
      <c r="Z5" s="80" t="s">
        <v>5</v>
      </c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1"/>
      <c r="AO5" s="5"/>
      <c r="AP5" s="5"/>
      <c r="AQ5" s="5"/>
      <c r="AR5" s="5"/>
      <c r="AS5" s="5"/>
      <c r="AT5" s="5"/>
    </row>
    <row r="6" spans="1:46" ht="17.25" customHeight="1">
      <c r="AN6" s="6"/>
    </row>
    <row r="7" spans="1:46" ht="5.25" customHeight="1" thickBot="1">
      <c r="A7" s="7"/>
      <c r="B7" s="7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7"/>
      <c r="AN7" s="10"/>
      <c r="AO7" s="7"/>
      <c r="AP7" s="7"/>
      <c r="AQ7" s="7"/>
      <c r="AR7" s="7"/>
      <c r="AS7" s="7"/>
      <c r="AT7" s="7"/>
    </row>
    <row r="8" spans="1:46" ht="27.75" customHeight="1" thickBot="1">
      <c r="A8" s="81"/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1"/>
    </row>
    <row r="9" spans="1:46" ht="53.25" customHeight="1" thickBot="1">
      <c r="A9" s="82" t="s">
        <v>6</v>
      </c>
      <c r="B9" s="82" t="s">
        <v>7</v>
      </c>
      <c r="C9" s="83" t="s">
        <v>8</v>
      </c>
      <c r="D9" s="84" t="s">
        <v>9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6"/>
      <c r="W9" s="90" t="s">
        <v>10</v>
      </c>
      <c r="X9" s="90" t="s">
        <v>11</v>
      </c>
      <c r="Y9" s="92" t="s">
        <v>12</v>
      </c>
      <c r="Z9" s="207"/>
      <c r="AA9" s="92" t="s">
        <v>13</v>
      </c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7"/>
      <c r="AM9" s="11" t="s">
        <v>14</v>
      </c>
      <c r="AN9" s="90" t="s">
        <v>15</v>
      </c>
    </row>
    <row r="10" spans="1:46" ht="58.5" customHeight="1" thickBot="1">
      <c r="A10" s="212"/>
      <c r="B10" s="212"/>
      <c r="C10" s="212"/>
      <c r="D10" s="87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9"/>
      <c r="W10" s="213"/>
      <c r="X10" s="91"/>
      <c r="Y10" s="214"/>
      <c r="Z10" s="215"/>
      <c r="AA10" s="41" t="s">
        <v>16</v>
      </c>
      <c r="AB10" s="42" t="s">
        <v>17</v>
      </c>
      <c r="AC10" s="42" t="s">
        <v>18</v>
      </c>
      <c r="AD10" s="42" t="s">
        <v>19</v>
      </c>
      <c r="AE10" s="42" t="s">
        <v>20</v>
      </c>
      <c r="AF10" s="42" t="s">
        <v>21</v>
      </c>
      <c r="AG10" s="42" t="s">
        <v>22</v>
      </c>
      <c r="AH10" s="42" t="s">
        <v>23</v>
      </c>
      <c r="AI10" s="42" t="s">
        <v>24</v>
      </c>
      <c r="AJ10" s="42" t="s">
        <v>25</v>
      </c>
      <c r="AK10" s="42" t="s">
        <v>26</v>
      </c>
      <c r="AL10" s="43" t="s">
        <v>27</v>
      </c>
      <c r="AM10" s="34" t="s">
        <v>28</v>
      </c>
      <c r="AN10" s="212"/>
    </row>
    <row r="11" spans="1:46" ht="44.25" customHeight="1" thickBot="1">
      <c r="A11" s="62" t="s">
        <v>29</v>
      </c>
      <c r="B11" s="63" t="s">
        <v>30</v>
      </c>
      <c r="C11" s="64" t="s">
        <v>31</v>
      </c>
      <c r="D11" s="65" t="s">
        <v>32</v>
      </c>
      <c r="E11" s="66"/>
      <c r="F11" s="66"/>
      <c r="G11" s="66"/>
      <c r="H11" s="66"/>
      <c r="I11" s="66"/>
      <c r="J11" s="67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70" t="s">
        <v>33</v>
      </c>
      <c r="X11" s="72" t="s">
        <v>34</v>
      </c>
      <c r="Y11" s="109" t="s">
        <v>35</v>
      </c>
      <c r="Z11" s="216"/>
      <c r="AA11" s="39" t="s">
        <v>35</v>
      </c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1"/>
      <c r="AM11" s="104">
        <f>COUNTA(AA12:AL12)/COUNTA(AA11:AL11)</f>
        <v>1</v>
      </c>
      <c r="AN11" s="12"/>
    </row>
    <row r="12" spans="1:46" ht="45" customHeight="1" thickBot="1">
      <c r="A12" s="62"/>
      <c r="B12" s="63"/>
      <c r="C12" s="64"/>
      <c r="D12" s="68"/>
      <c r="E12" s="68"/>
      <c r="F12" s="68"/>
      <c r="G12" s="68"/>
      <c r="H12" s="68"/>
      <c r="I12" s="68"/>
      <c r="J12" s="69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71"/>
      <c r="X12" s="73"/>
      <c r="Y12" s="106" t="s">
        <v>36</v>
      </c>
      <c r="Z12" s="217"/>
      <c r="AA12" s="40" t="s">
        <v>36</v>
      </c>
      <c r="AB12" s="32"/>
      <c r="AC12" s="32"/>
      <c r="AD12" s="32"/>
      <c r="AE12" s="32"/>
      <c r="AF12" s="32"/>
      <c r="AG12" s="37"/>
      <c r="AH12" s="37"/>
      <c r="AI12" s="37"/>
      <c r="AJ12" s="37"/>
      <c r="AK12" s="37"/>
      <c r="AL12" s="38"/>
      <c r="AM12" s="209"/>
      <c r="AN12" s="12"/>
    </row>
    <row r="13" spans="1:46" ht="43.5" customHeight="1" thickBot="1">
      <c r="A13" s="62"/>
      <c r="B13" s="63"/>
      <c r="C13" s="64"/>
      <c r="D13" s="97" t="s">
        <v>37</v>
      </c>
      <c r="E13" s="94"/>
      <c r="F13" s="94"/>
      <c r="G13" s="94"/>
      <c r="H13" s="94"/>
      <c r="I13" s="94"/>
      <c r="J13" s="98"/>
      <c r="K13" s="99" t="s">
        <v>38</v>
      </c>
      <c r="L13" s="99" t="s">
        <v>39</v>
      </c>
      <c r="M13" s="101" t="s">
        <v>40</v>
      </c>
      <c r="N13" s="98"/>
      <c r="O13" s="101"/>
      <c r="P13" s="94"/>
      <c r="Q13" s="101"/>
      <c r="R13" s="98"/>
      <c r="S13" s="93"/>
      <c r="T13" s="94"/>
      <c r="U13" s="94"/>
      <c r="V13" s="94"/>
      <c r="W13" s="96" t="s">
        <v>41</v>
      </c>
      <c r="X13" s="102" t="s">
        <v>34</v>
      </c>
      <c r="Y13" s="109" t="s">
        <v>35</v>
      </c>
      <c r="Z13" s="216"/>
      <c r="AA13" s="39" t="s">
        <v>35</v>
      </c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104">
        <f>COUNTA(AA14:AL14)/COUNTA(AA13:AL13)</f>
        <v>1</v>
      </c>
      <c r="AN13" s="111">
        <f>AVERAGE(AM11:AM32)</f>
        <v>1</v>
      </c>
    </row>
    <row r="14" spans="1:46" ht="43.5" customHeight="1" thickBot="1">
      <c r="A14" s="62"/>
      <c r="B14" s="63"/>
      <c r="C14" s="64"/>
      <c r="D14" s="68"/>
      <c r="E14" s="68"/>
      <c r="F14" s="68"/>
      <c r="G14" s="68"/>
      <c r="H14" s="68"/>
      <c r="I14" s="68"/>
      <c r="J14" s="69"/>
      <c r="K14" s="100"/>
      <c r="L14" s="100"/>
      <c r="M14" s="95"/>
      <c r="N14" s="69"/>
      <c r="O14" s="95"/>
      <c r="P14" s="68"/>
      <c r="Q14" s="95"/>
      <c r="R14" s="69"/>
      <c r="S14" s="95"/>
      <c r="T14" s="68"/>
      <c r="U14" s="68"/>
      <c r="V14" s="68"/>
      <c r="W14" s="218"/>
      <c r="X14" s="102"/>
      <c r="Y14" s="106" t="s">
        <v>36</v>
      </c>
      <c r="Z14" s="217"/>
      <c r="AA14" s="40" t="s">
        <v>36</v>
      </c>
      <c r="AB14" s="32"/>
      <c r="AC14" s="32"/>
      <c r="AD14" s="32"/>
      <c r="AE14" s="32"/>
      <c r="AF14" s="32"/>
      <c r="AG14" s="37"/>
      <c r="AH14" s="37"/>
      <c r="AI14" s="37"/>
      <c r="AJ14" s="37"/>
      <c r="AK14" s="37"/>
      <c r="AL14" s="38"/>
      <c r="AM14" s="209"/>
      <c r="AN14" s="112"/>
    </row>
    <row r="15" spans="1:46" ht="43.5" customHeight="1" thickBot="1">
      <c r="A15" s="62"/>
      <c r="B15" s="63"/>
      <c r="C15" s="64"/>
      <c r="D15" s="97" t="s">
        <v>42</v>
      </c>
      <c r="E15" s="94"/>
      <c r="F15" s="94"/>
      <c r="G15" s="94"/>
      <c r="H15" s="94"/>
      <c r="I15" s="94"/>
      <c r="J15" s="98"/>
      <c r="K15" s="99" t="s">
        <v>43</v>
      </c>
      <c r="L15" s="99" t="s">
        <v>44</v>
      </c>
      <c r="M15" s="101" t="s">
        <v>40</v>
      </c>
      <c r="N15" s="98"/>
      <c r="O15" s="101"/>
      <c r="P15" s="94"/>
      <c r="Q15" s="101" t="s">
        <v>40</v>
      </c>
      <c r="R15" s="98"/>
      <c r="S15" s="93"/>
      <c r="T15" s="94"/>
      <c r="U15" s="94"/>
      <c r="V15" s="94"/>
      <c r="W15" s="96" t="s">
        <v>41</v>
      </c>
      <c r="X15" s="102" t="s">
        <v>34</v>
      </c>
      <c r="Y15" s="109" t="s">
        <v>35</v>
      </c>
      <c r="Z15" s="216"/>
      <c r="AA15" s="39" t="s">
        <v>35</v>
      </c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  <c r="AM15" s="104">
        <f>COUNTA(AA16:AL16)/COUNTA(AA15:AL15)</f>
        <v>1</v>
      </c>
      <c r="AN15" s="112"/>
    </row>
    <row r="16" spans="1:46" ht="43.5" customHeight="1" thickBot="1">
      <c r="A16" s="62"/>
      <c r="B16" s="63"/>
      <c r="C16" s="64"/>
      <c r="D16" s="68"/>
      <c r="E16" s="68"/>
      <c r="F16" s="68"/>
      <c r="G16" s="68"/>
      <c r="H16" s="68"/>
      <c r="I16" s="68"/>
      <c r="J16" s="69"/>
      <c r="K16" s="100"/>
      <c r="L16" s="100"/>
      <c r="M16" s="95"/>
      <c r="N16" s="69"/>
      <c r="O16" s="95"/>
      <c r="P16" s="68"/>
      <c r="Q16" s="95"/>
      <c r="R16" s="69"/>
      <c r="S16" s="95"/>
      <c r="T16" s="68"/>
      <c r="U16" s="68"/>
      <c r="V16" s="68"/>
      <c r="W16" s="218"/>
      <c r="X16" s="102"/>
      <c r="Y16" s="106" t="s">
        <v>36</v>
      </c>
      <c r="Z16" s="217"/>
      <c r="AA16" s="40" t="s">
        <v>36</v>
      </c>
      <c r="AB16" s="32"/>
      <c r="AC16" s="32"/>
      <c r="AD16" s="32"/>
      <c r="AE16" s="32"/>
      <c r="AF16" s="32"/>
      <c r="AG16" s="32"/>
      <c r="AH16" s="32"/>
      <c r="AI16" s="37"/>
      <c r="AJ16" s="32"/>
      <c r="AK16" s="32"/>
      <c r="AL16" s="38"/>
      <c r="AM16" s="209"/>
      <c r="AN16" s="112"/>
    </row>
    <row r="17" spans="1:40" ht="43.5" customHeight="1" thickBot="1">
      <c r="A17" s="62"/>
      <c r="B17" s="63"/>
      <c r="C17" s="64" t="s">
        <v>45</v>
      </c>
      <c r="D17" s="97" t="s">
        <v>46</v>
      </c>
      <c r="E17" s="94"/>
      <c r="F17" s="94"/>
      <c r="G17" s="94"/>
      <c r="H17" s="94"/>
      <c r="I17" s="94"/>
      <c r="J17" s="98"/>
      <c r="K17" s="99" t="s">
        <v>47</v>
      </c>
      <c r="L17" s="99" t="s">
        <v>48</v>
      </c>
      <c r="M17" s="101" t="s">
        <v>40</v>
      </c>
      <c r="N17" s="98"/>
      <c r="O17" s="101"/>
      <c r="P17" s="98"/>
      <c r="Q17" s="101"/>
      <c r="R17" s="98"/>
      <c r="S17" s="93"/>
      <c r="T17" s="94"/>
      <c r="U17" s="94"/>
      <c r="V17" s="94"/>
      <c r="W17" s="96" t="s">
        <v>49</v>
      </c>
      <c r="X17" s="102" t="s">
        <v>34</v>
      </c>
      <c r="Y17" s="103" t="s">
        <v>35</v>
      </c>
      <c r="Z17" s="219"/>
      <c r="AA17" s="44" t="s">
        <v>35</v>
      </c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6"/>
      <c r="AM17" s="104">
        <f>COUNTA(AA18:AL18)/COUNTA(AA17:AL17)</f>
        <v>1</v>
      </c>
      <c r="AN17" s="112"/>
    </row>
    <row r="18" spans="1:40" ht="43.5" customHeight="1" thickBot="1">
      <c r="A18" s="62"/>
      <c r="B18" s="63"/>
      <c r="C18" s="220"/>
      <c r="D18" s="68"/>
      <c r="E18" s="68"/>
      <c r="F18" s="68"/>
      <c r="G18" s="68"/>
      <c r="H18" s="68"/>
      <c r="I18" s="68"/>
      <c r="J18" s="69"/>
      <c r="K18" s="100"/>
      <c r="L18" s="100"/>
      <c r="M18" s="95"/>
      <c r="N18" s="69"/>
      <c r="O18" s="95"/>
      <c r="P18" s="69"/>
      <c r="Q18" s="95"/>
      <c r="R18" s="69"/>
      <c r="S18" s="95"/>
      <c r="T18" s="68"/>
      <c r="U18" s="68"/>
      <c r="V18" s="68"/>
      <c r="W18" s="218"/>
      <c r="X18" s="102"/>
      <c r="Y18" s="105" t="s">
        <v>36</v>
      </c>
      <c r="Z18" s="221"/>
      <c r="AA18" s="32" t="s">
        <v>36</v>
      </c>
      <c r="AB18" s="32"/>
      <c r="AC18" s="32"/>
      <c r="AD18" s="32"/>
      <c r="AE18" s="32"/>
      <c r="AF18" s="37"/>
      <c r="AG18" s="32"/>
      <c r="AH18" s="47"/>
      <c r="AI18" s="46"/>
      <c r="AJ18" s="46"/>
      <c r="AK18" s="46"/>
      <c r="AL18" s="48"/>
      <c r="AM18" s="209"/>
      <c r="AN18" s="112"/>
    </row>
    <row r="19" spans="1:40" ht="51" customHeight="1" thickBot="1">
      <c r="A19" s="62"/>
      <c r="B19" s="63" t="s">
        <v>50</v>
      </c>
      <c r="C19" s="64" t="s">
        <v>51</v>
      </c>
      <c r="D19" s="65" t="s">
        <v>52</v>
      </c>
      <c r="E19" s="66"/>
      <c r="F19" s="66"/>
      <c r="G19" s="66"/>
      <c r="H19" s="66"/>
      <c r="I19" s="66"/>
      <c r="J19" s="67"/>
      <c r="K19" s="114" t="s">
        <v>53</v>
      </c>
      <c r="L19" s="114" t="s">
        <v>54</v>
      </c>
      <c r="M19" s="108" t="s">
        <v>40</v>
      </c>
      <c r="N19" s="67"/>
      <c r="O19" s="108"/>
      <c r="P19" s="66"/>
      <c r="Q19" s="108"/>
      <c r="R19" s="67"/>
      <c r="S19" s="110"/>
      <c r="T19" s="66"/>
      <c r="U19" s="66"/>
      <c r="V19" s="66"/>
      <c r="W19" s="96" t="s">
        <v>55</v>
      </c>
      <c r="X19" s="102" t="s">
        <v>34</v>
      </c>
      <c r="Y19" s="109" t="s">
        <v>35</v>
      </c>
      <c r="Z19" s="216"/>
      <c r="AA19" s="44"/>
      <c r="AC19" s="30"/>
      <c r="AD19" s="30"/>
      <c r="AE19" s="30"/>
      <c r="AF19" s="30"/>
      <c r="AG19" s="30"/>
      <c r="AH19" s="30"/>
      <c r="AI19" s="30"/>
      <c r="AJ19" s="30"/>
      <c r="AK19" s="30" t="s">
        <v>35</v>
      </c>
      <c r="AL19" s="31"/>
      <c r="AM19" s="104">
        <f>COUNTA(AA20:AL20)/COUNTA(AA19:AL19)</f>
        <v>1</v>
      </c>
      <c r="AN19" s="112"/>
    </row>
    <row r="20" spans="1:40" ht="51" customHeight="1" thickBot="1">
      <c r="A20" s="62"/>
      <c r="B20" s="63"/>
      <c r="C20" s="220"/>
      <c r="D20" s="68"/>
      <c r="E20" s="68"/>
      <c r="F20" s="68"/>
      <c r="G20" s="68"/>
      <c r="H20" s="68"/>
      <c r="I20" s="68"/>
      <c r="J20" s="69"/>
      <c r="K20" s="100"/>
      <c r="L20" s="100"/>
      <c r="M20" s="95"/>
      <c r="N20" s="69"/>
      <c r="O20" s="95"/>
      <c r="P20" s="68"/>
      <c r="Q20" s="95"/>
      <c r="R20" s="69"/>
      <c r="S20" s="95"/>
      <c r="T20" s="68"/>
      <c r="U20" s="68"/>
      <c r="V20" s="68"/>
      <c r="W20" s="218"/>
      <c r="X20" s="102"/>
      <c r="Y20" s="106" t="s">
        <v>36</v>
      </c>
      <c r="Z20" s="217"/>
      <c r="AA20" s="32"/>
      <c r="AB20" s="32"/>
      <c r="AC20" s="32"/>
      <c r="AD20" s="32"/>
      <c r="AE20" s="37"/>
      <c r="AF20" s="32"/>
      <c r="AG20" s="37"/>
      <c r="AH20" s="32"/>
      <c r="AI20" s="32"/>
      <c r="AJ20" s="32"/>
      <c r="AK20" s="32" t="s">
        <v>36</v>
      </c>
      <c r="AL20" s="33"/>
      <c r="AM20" s="209"/>
      <c r="AN20" s="112"/>
    </row>
    <row r="21" spans="1:40" ht="43.5" customHeight="1" thickBot="1">
      <c r="A21" s="62"/>
      <c r="B21" s="63"/>
      <c r="C21" s="64" t="s">
        <v>56</v>
      </c>
      <c r="D21" s="97" t="s">
        <v>57</v>
      </c>
      <c r="E21" s="94"/>
      <c r="F21" s="94"/>
      <c r="G21" s="94"/>
      <c r="H21" s="94"/>
      <c r="I21" s="94"/>
      <c r="J21" s="98"/>
      <c r="K21" s="99" t="s">
        <v>58</v>
      </c>
      <c r="L21" s="99" t="s">
        <v>59</v>
      </c>
      <c r="M21" s="101" t="s">
        <v>40</v>
      </c>
      <c r="N21" s="98"/>
      <c r="O21" s="101"/>
      <c r="P21" s="94"/>
      <c r="Q21" s="101" t="s">
        <v>40</v>
      </c>
      <c r="R21" s="98"/>
      <c r="S21" s="93"/>
      <c r="T21" s="94"/>
      <c r="U21" s="94"/>
      <c r="V21" s="94"/>
      <c r="W21" s="96" t="s">
        <v>60</v>
      </c>
      <c r="X21" s="102" t="s">
        <v>34</v>
      </c>
      <c r="Y21" s="103" t="s">
        <v>35</v>
      </c>
      <c r="Z21" s="219"/>
      <c r="AA21" s="44"/>
      <c r="AB21" s="35"/>
      <c r="AC21" s="35"/>
      <c r="AD21" s="35"/>
      <c r="AE21" s="35"/>
      <c r="AF21" s="35"/>
      <c r="AG21" s="35"/>
      <c r="AH21" s="35"/>
      <c r="AI21" s="35"/>
      <c r="AJ21" s="35"/>
      <c r="AK21" s="35" t="s">
        <v>35</v>
      </c>
      <c r="AL21" s="36"/>
      <c r="AM21" s="104">
        <f>COUNTA(AA22:AL22)/COUNTA(AA21:AL21)</f>
        <v>1</v>
      </c>
      <c r="AN21" s="112"/>
    </row>
    <row r="22" spans="1:40" ht="43.5" customHeight="1" thickBot="1">
      <c r="A22" s="62"/>
      <c r="B22" s="63"/>
      <c r="C22" s="220"/>
      <c r="D22" s="68"/>
      <c r="E22" s="68"/>
      <c r="F22" s="68"/>
      <c r="G22" s="68"/>
      <c r="H22" s="68"/>
      <c r="I22" s="68"/>
      <c r="J22" s="69"/>
      <c r="K22" s="100"/>
      <c r="L22" s="100"/>
      <c r="M22" s="95"/>
      <c r="N22" s="69"/>
      <c r="O22" s="95"/>
      <c r="P22" s="68"/>
      <c r="Q22" s="95"/>
      <c r="R22" s="69"/>
      <c r="S22" s="95"/>
      <c r="T22" s="68"/>
      <c r="U22" s="68"/>
      <c r="V22" s="68"/>
      <c r="W22" s="218"/>
      <c r="X22" s="102"/>
      <c r="Y22" s="105" t="s">
        <v>36</v>
      </c>
      <c r="Z22" s="221"/>
      <c r="AA22" s="45"/>
      <c r="AB22" s="46"/>
      <c r="AC22" s="46"/>
      <c r="AD22" s="46"/>
      <c r="AE22" s="46"/>
      <c r="AF22" s="46"/>
      <c r="AG22" s="47"/>
      <c r="AH22" s="46"/>
      <c r="AI22" s="46"/>
      <c r="AJ22" s="47"/>
      <c r="AK22" s="46" t="s">
        <v>36</v>
      </c>
      <c r="AL22" s="49"/>
      <c r="AM22" s="209"/>
      <c r="AN22" s="112"/>
    </row>
    <row r="23" spans="1:40" ht="43.5" customHeight="1" thickBot="1">
      <c r="A23" s="62"/>
      <c r="B23" s="63"/>
      <c r="C23" s="64" t="s">
        <v>61</v>
      </c>
      <c r="D23" s="97" t="s">
        <v>62</v>
      </c>
      <c r="E23" s="94"/>
      <c r="F23" s="94"/>
      <c r="G23" s="94"/>
      <c r="H23" s="94"/>
      <c r="I23" s="94"/>
      <c r="J23" s="98"/>
      <c r="K23" s="99" t="s">
        <v>63</v>
      </c>
      <c r="L23" s="99" t="s">
        <v>64</v>
      </c>
      <c r="M23" s="101" t="s">
        <v>40</v>
      </c>
      <c r="N23" s="98"/>
      <c r="O23" s="101"/>
      <c r="P23" s="94"/>
      <c r="Q23" s="101"/>
      <c r="R23" s="98"/>
      <c r="S23" s="93"/>
      <c r="T23" s="94"/>
      <c r="U23" s="94"/>
      <c r="V23" s="94"/>
      <c r="W23" s="96" t="s">
        <v>65</v>
      </c>
      <c r="X23" s="102" t="s">
        <v>34</v>
      </c>
      <c r="Y23" s="109" t="s">
        <v>35</v>
      </c>
      <c r="Z23" s="216"/>
      <c r="AA23" s="39" t="s">
        <v>35</v>
      </c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 t="s">
        <v>35</v>
      </c>
      <c r="AM23" s="104">
        <f>COUNTA(AA24:AL24)/COUNTA(AA23:AL23)</f>
        <v>1</v>
      </c>
      <c r="AN23" s="112"/>
    </row>
    <row r="24" spans="1:40" ht="43.5" customHeight="1" thickBot="1">
      <c r="A24" s="62"/>
      <c r="B24" s="63"/>
      <c r="C24" s="220"/>
      <c r="D24" s="68"/>
      <c r="E24" s="68"/>
      <c r="F24" s="68"/>
      <c r="G24" s="68"/>
      <c r="H24" s="68"/>
      <c r="I24" s="68"/>
      <c r="J24" s="69"/>
      <c r="K24" s="100"/>
      <c r="L24" s="100"/>
      <c r="M24" s="95"/>
      <c r="N24" s="69"/>
      <c r="O24" s="95"/>
      <c r="P24" s="68"/>
      <c r="Q24" s="95"/>
      <c r="R24" s="69"/>
      <c r="S24" s="95"/>
      <c r="T24" s="68"/>
      <c r="U24" s="68"/>
      <c r="V24" s="68"/>
      <c r="W24" s="218"/>
      <c r="X24" s="102"/>
      <c r="Y24" s="106" t="s">
        <v>36</v>
      </c>
      <c r="Z24" s="217"/>
      <c r="AA24" s="40" t="s">
        <v>36</v>
      </c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3" t="s">
        <v>36</v>
      </c>
      <c r="AM24" s="209"/>
      <c r="AN24" s="112"/>
    </row>
    <row r="25" spans="1:40" ht="43.5" customHeight="1" thickBot="1">
      <c r="A25" s="62"/>
      <c r="B25" s="63"/>
      <c r="C25" s="64" t="s">
        <v>66</v>
      </c>
      <c r="D25" s="97" t="s">
        <v>67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6" t="s">
        <v>68</v>
      </c>
      <c r="X25" s="102" t="s">
        <v>34</v>
      </c>
      <c r="Y25" s="103" t="s">
        <v>35</v>
      </c>
      <c r="Z25" s="219"/>
      <c r="AA25" s="44" t="s">
        <v>35</v>
      </c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6"/>
      <c r="AM25" s="104">
        <f>COUNTA(AA26:AL26)/COUNTA(AA25:AL25)</f>
        <v>1</v>
      </c>
      <c r="AN25" s="112"/>
    </row>
    <row r="26" spans="1:40" ht="43.5" customHeight="1" thickBot="1">
      <c r="A26" s="62"/>
      <c r="B26" s="63"/>
      <c r="C26" s="220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218"/>
      <c r="X26" s="102"/>
      <c r="Y26" s="105" t="s">
        <v>36</v>
      </c>
      <c r="Z26" s="221"/>
      <c r="AA26" s="45" t="s">
        <v>36</v>
      </c>
      <c r="AB26" s="46"/>
      <c r="AC26" s="46"/>
      <c r="AD26" s="46"/>
      <c r="AE26" s="46"/>
      <c r="AF26" s="46"/>
      <c r="AG26" s="47"/>
      <c r="AH26" s="46"/>
      <c r="AI26" s="46"/>
      <c r="AJ26" s="46"/>
      <c r="AK26" s="46"/>
      <c r="AL26" s="49"/>
      <c r="AM26" s="209"/>
      <c r="AN26" s="112"/>
    </row>
    <row r="27" spans="1:40" ht="43.5" customHeight="1" thickBot="1">
      <c r="A27" s="62"/>
      <c r="B27" s="63"/>
      <c r="C27" s="64" t="s">
        <v>69</v>
      </c>
      <c r="D27" s="97" t="s">
        <v>70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6" t="s">
        <v>71</v>
      </c>
      <c r="X27" s="102" t="s">
        <v>34</v>
      </c>
      <c r="Y27" s="109" t="s">
        <v>35</v>
      </c>
      <c r="Z27" s="216"/>
      <c r="AA27" s="39"/>
      <c r="AB27" s="30" t="s">
        <v>35</v>
      </c>
      <c r="AC27" s="30"/>
      <c r="AD27" s="30"/>
      <c r="AE27" s="30"/>
      <c r="AF27" s="30"/>
      <c r="AG27" s="30" t="s">
        <v>35</v>
      </c>
      <c r="AH27" s="30"/>
      <c r="AI27" s="30"/>
      <c r="AJ27" s="30"/>
      <c r="AK27" s="30"/>
      <c r="AL27" s="50"/>
      <c r="AM27" s="104">
        <f>COUNTA(AA28:AL28)/COUNTA(AA27:AK27)</f>
        <v>1</v>
      </c>
      <c r="AN27" s="112"/>
    </row>
    <row r="28" spans="1:40" ht="43.5" customHeight="1" thickBot="1">
      <c r="A28" s="62"/>
      <c r="B28" s="63"/>
      <c r="C28" s="220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218"/>
      <c r="X28" s="102"/>
      <c r="Y28" s="106" t="s">
        <v>36</v>
      </c>
      <c r="Z28" s="217"/>
      <c r="AA28" s="40"/>
      <c r="AB28" s="32" t="s">
        <v>36</v>
      </c>
      <c r="AC28" s="32"/>
      <c r="AD28" s="32"/>
      <c r="AE28" s="32"/>
      <c r="AF28" s="32"/>
      <c r="AG28" s="32"/>
      <c r="AH28" s="32"/>
      <c r="AI28" s="32" t="s">
        <v>36</v>
      </c>
      <c r="AJ28" s="37"/>
      <c r="AK28" s="32"/>
      <c r="AL28" s="33"/>
      <c r="AM28" s="209"/>
      <c r="AN28" s="112"/>
    </row>
    <row r="29" spans="1:40" ht="43.5" customHeight="1" thickBot="1">
      <c r="A29" s="62"/>
      <c r="B29" s="63"/>
      <c r="C29" s="64" t="s">
        <v>72</v>
      </c>
      <c r="D29" s="97" t="s">
        <v>73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6" t="s">
        <v>74</v>
      </c>
      <c r="X29" s="102" t="s">
        <v>34</v>
      </c>
      <c r="Y29" s="103" t="s">
        <v>35</v>
      </c>
      <c r="Z29" s="219"/>
      <c r="AA29" s="44"/>
      <c r="AB29" s="35"/>
      <c r="AC29" s="35" t="s">
        <v>35</v>
      </c>
      <c r="AD29" s="35"/>
      <c r="AE29" s="35"/>
      <c r="AF29" s="35"/>
      <c r="AG29" s="35"/>
      <c r="AH29" s="35"/>
      <c r="AI29" s="35"/>
      <c r="AJ29" s="35"/>
      <c r="AK29" s="35"/>
      <c r="AL29" s="36"/>
      <c r="AM29" s="104">
        <f>COUNTA(AA30:AL30)/COUNTA(AA29:AK29)</f>
        <v>1</v>
      </c>
      <c r="AN29" s="112"/>
    </row>
    <row r="30" spans="1:40" ht="43.5" customHeight="1" thickBot="1">
      <c r="A30" s="62"/>
      <c r="B30" s="63"/>
      <c r="C30" s="220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218"/>
      <c r="X30" s="102"/>
      <c r="Y30" s="105" t="s">
        <v>36</v>
      </c>
      <c r="Z30" s="221"/>
      <c r="AA30" s="45"/>
      <c r="AB30" s="46"/>
      <c r="AC30" s="46" t="s">
        <v>36</v>
      </c>
      <c r="AD30" s="46"/>
      <c r="AE30" s="46"/>
      <c r="AF30" s="46"/>
      <c r="AG30" s="47"/>
      <c r="AH30" s="47"/>
      <c r="AI30" s="47"/>
      <c r="AJ30" s="47"/>
      <c r="AK30" s="47"/>
      <c r="AL30" s="48"/>
      <c r="AM30" s="209"/>
      <c r="AN30" s="112"/>
    </row>
    <row r="31" spans="1:40" ht="43.5" customHeight="1" thickBot="1">
      <c r="A31" s="62"/>
      <c r="B31" s="63"/>
      <c r="C31" s="64" t="s">
        <v>75</v>
      </c>
      <c r="D31" s="97" t="s">
        <v>76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6" t="s">
        <v>77</v>
      </c>
      <c r="X31" s="102" t="s">
        <v>34</v>
      </c>
      <c r="Y31" s="109" t="s">
        <v>35</v>
      </c>
      <c r="Z31" s="216"/>
      <c r="AA31" s="39"/>
      <c r="AB31" s="30"/>
      <c r="AC31" s="30" t="s">
        <v>35</v>
      </c>
      <c r="AD31" s="30"/>
      <c r="AE31" s="30"/>
      <c r="AF31" s="30"/>
      <c r="AG31" s="30"/>
      <c r="AH31" s="30"/>
      <c r="AI31" s="30"/>
      <c r="AJ31" s="30"/>
      <c r="AK31" s="30"/>
      <c r="AL31" s="31"/>
      <c r="AM31" s="122">
        <f>COUNTA(AA32:AL32)/COUNTA(AA31:AL31)</f>
        <v>1</v>
      </c>
      <c r="AN31" s="113"/>
    </row>
    <row r="32" spans="1:40" ht="57.75" customHeight="1" thickBot="1">
      <c r="A32" s="62"/>
      <c r="B32" s="63"/>
      <c r="C32" s="220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218"/>
      <c r="X32" s="102"/>
      <c r="Y32" s="106" t="s">
        <v>36</v>
      </c>
      <c r="Z32" s="217"/>
      <c r="AA32" s="40"/>
      <c r="AB32" s="32"/>
      <c r="AC32" s="32" t="s">
        <v>36</v>
      </c>
      <c r="AD32" s="32"/>
      <c r="AE32" s="32"/>
      <c r="AF32" s="32"/>
      <c r="AG32" s="32"/>
      <c r="AH32" s="37"/>
      <c r="AI32" s="32"/>
      <c r="AJ32" s="32"/>
      <c r="AK32" s="32"/>
      <c r="AL32" s="38"/>
      <c r="AM32" s="222"/>
      <c r="AN32" s="113"/>
    </row>
    <row r="33" spans="1:40" ht="43.5" customHeight="1" thickBot="1">
      <c r="A33" s="126" t="s">
        <v>78</v>
      </c>
      <c r="B33" s="127" t="s">
        <v>79</v>
      </c>
      <c r="C33" s="116" t="s">
        <v>80</v>
      </c>
      <c r="D33" s="123" t="s">
        <v>81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96" t="s">
        <v>82</v>
      </c>
      <c r="X33" s="102" t="s">
        <v>34</v>
      </c>
      <c r="Y33" s="103" t="s">
        <v>35</v>
      </c>
      <c r="Z33" s="219"/>
      <c r="AA33" s="44"/>
      <c r="AB33" s="35" t="s">
        <v>35</v>
      </c>
      <c r="AC33" s="35"/>
      <c r="AD33" s="35"/>
      <c r="AE33" s="35"/>
      <c r="AF33" s="35"/>
      <c r="AG33" s="35"/>
      <c r="AH33" s="35"/>
      <c r="AI33" s="35"/>
      <c r="AJ33" s="35"/>
      <c r="AK33" s="35"/>
      <c r="AL33" s="36"/>
      <c r="AM33" s="122">
        <f>COUNTA(AA34:AL34)/COUNTA(AA33:AL33)</f>
        <v>1</v>
      </c>
      <c r="AN33" s="104">
        <f>AVERAGE(AM33:AM60)</f>
        <v>1</v>
      </c>
    </row>
    <row r="34" spans="1:40" ht="43.5" customHeight="1" thickBot="1">
      <c r="A34" s="126"/>
      <c r="B34" s="127"/>
      <c r="C34" s="117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218"/>
      <c r="X34" s="102"/>
      <c r="Y34" s="105" t="s">
        <v>36</v>
      </c>
      <c r="Z34" s="221"/>
      <c r="AA34" s="45"/>
      <c r="AB34" s="46"/>
      <c r="AC34" s="46"/>
      <c r="AD34" s="46"/>
      <c r="AE34" s="46"/>
      <c r="AF34" s="46" t="s">
        <v>36</v>
      </c>
      <c r="AG34" s="47"/>
      <c r="AH34" s="47"/>
      <c r="AI34" s="47"/>
      <c r="AJ34" s="47"/>
      <c r="AK34" s="47"/>
      <c r="AL34" s="48"/>
      <c r="AM34" s="222"/>
      <c r="AN34" s="223"/>
    </row>
    <row r="35" spans="1:40" ht="45" customHeight="1" thickBot="1">
      <c r="A35" s="126"/>
      <c r="B35" s="127"/>
      <c r="C35" s="117"/>
      <c r="D35" s="119" t="s">
        <v>83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96" t="s">
        <v>84</v>
      </c>
      <c r="X35" s="102" t="s">
        <v>34</v>
      </c>
      <c r="Y35" s="109" t="s">
        <v>35</v>
      </c>
      <c r="Z35" s="216"/>
      <c r="AA35" s="39"/>
      <c r="AB35" s="30"/>
      <c r="AC35" s="30"/>
      <c r="AD35" s="30"/>
      <c r="AE35" s="30"/>
      <c r="AF35" s="30" t="s">
        <v>35</v>
      </c>
      <c r="AG35" s="30"/>
      <c r="AH35" s="30"/>
      <c r="AI35" s="30"/>
      <c r="AJ35" s="30"/>
      <c r="AK35" s="30"/>
      <c r="AL35" s="31" t="s">
        <v>35</v>
      </c>
      <c r="AM35" s="121">
        <f>COUNTA(AA36:AL36)/COUNTA(AA35:AL35)</f>
        <v>1</v>
      </c>
      <c r="AN35" s="223"/>
    </row>
    <row r="36" spans="1:40" ht="45" customHeight="1" thickBot="1">
      <c r="A36" s="126"/>
      <c r="B36" s="127"/>
      <c r="C36" s="117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218"/>
      <c r="X36" s="102"/>
      <c r="Y36" s="106" t="s">
        <v>36</v>
      </c>
      <c r="Z36" s="217"/>
      <c r="AA36" s="45"/>
      <c r="AB36" s="46"/>
      <c r="AC36" s="46"/>
      <c r="AD36" s="46"/>
      <c r="AE36" s="46"/>
      <c r="AF36" s="46" t="s">
        <v>36</v>
      </c>
      <c r="AG36" s="46"/>
      <c r="AH36" s="46"/>
      <c r="AI36" s="46"/>
      <c r="AJ36" s="46"/>
      <c r="AK36" s="46"/>
      <c r="AL36" s="48" t="s">
        <v>36</v>
      </c>
      <c r="AM36" s="224"/>
      <c r="AN36" s="223"/>
    </row>
    <row r="37" spans="1:40" ht="45" customHeight="1" thickBot="1">
      <c r="A37" s="126"/>
      <c r="B37" s="127"/>
      <c r="C37" s="117"/>
      <c r="D37" s="119" t="s">
        <v>85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96" t="s">
        <v>86</v>
      </c>
      <c r="X37" s="102" t="s">
        <v>34</v>
      </c>
      <c r="Y37" s="109" t="s">
        <v>35</v>
      </c>
      <c r="Z37" s="225"/>
      <c r="AA37" s="57"/>
      <c r="AB37" s="30"/>
      <c r="AC37" s="30"/>
      <c r="AD37" s="30"/>
      <c r="AE37" s="30" t="s">
        <v>35</v>
      </c>
      <c r="AF37" s="30"/>
      <c r="AG37" s="30"/>
      <c r="AH37" s="30"/>
      <c r="AI37" s="30"/>
      <c r="AJ37" s="30"/>
      <c r="AK37" s="30"/>
      <c r="AL37" s="31"/>
      <c r="AM37" s="121">
        <f>COUNTA(AA38:AL38)/COUNTA(AA37:AL37)</f>
        <v>1</v>
      </c>
      <c r="AN37" s="223"/>
    </row>
    <row r="38" spans="1:40" ht="45" customHeight="1" thickBot="1">
      <c r="A38" s="126"/>
      <c r="B38" s="127"/>
      <c r="C38" s="117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218"/>
      <c r="X38" s="102"/>
      <c r="Y38" s="106" t="s">
        <v>36</v>
      </c>
      <c r="Z38" s="226"/>
      <c r="AA38" s="58"/>
      <c r="AB38" s="32"/>
      <c r="AC38" s="32"/>
      <c r="AD38" s="32"/>
      <c r="AE38" s="32"/>
      <c r="AF38" s="32"/>
      <c r="AG38" s="32" t="s">
        <v>36</v>
      </c>
      <c r="AH38" s="32"/>
      <c r="AI38" s="32"/>
      <c r="AJ38" s="32"/>
      <c r="AK38" s="32"/>
      <c r="AL38" s="38"/>
      <c r="AM38" s="224"/>
      <c r="AN38" s="223"/>
    </row>
    <row r="39" spans="1:40" ht="53.25" customHeight="1" thickBot="1">
      <c r="A39" s="126"/>
      <c r="B39" s="127"/>
      <c r="C39" s="117"/>
      <c r="D39" s="119" t="s">
        <v>87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96" t="s">
        <v>88</v>
      </c>
      <c r="X39" s="102" t="s">
        <v>34</v>
      </c>
      <c r="Y39" s="103" t="s">
        <v>35</v>
      </c>
      <c r="Z39" s="219"/>
      <c r="AA39" s="44"/>
      <c r="AB39" s="35" t="s">
        <v>35</v>
      </c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124">
        <f>COUNTA(AA40:AL40)/COUNTA(AA39:AL39)</f>
        <v>1</v>
      </c>
      <c r="AN39" s="213"/>
    </row>
    <row r="40" spans="1:40" ht="43.5" customHeight="1" thickBot="1">
      <c r="A40" s="126"/>
      <c r="B40" s="127"/>
      <c r="C40" s="117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218"/>
      <c r="X40" s="102"/>
      <c r="Y40" s="105" t="s">
        <v>36</v>
      </c>
      <c r="Z40" s="221"/>
      <c r="AA40" s="45"/>
      <c r="AB40" s="46" t="s">
        <v>36</v>
      </c>
      <c r="AC40" s="46"/>
      <c r="AD40" s="46"/>
      <c r="AE40" s="46"/>
      <c r="AF40" s="46"/>
      <c r="AG40" s="46"/>
      <c r="AH40" s="47"/>
      <c r="AI40" s="46"/>
      <c r="AJ40" s="46"/>
      <c r="AK40" s="46"/>
      <c r="AL40" s="48"/>
      <c r="AM40" s="223"/>
      <c r="AN40" s="213"/>
    </row>
    <row r="41" spans="1:40" ht="58.5" customHeight="1" thickBot="1">
      <c r="A41" s="126"/>
      <c r="B41" s="127"/>
      <c r="C41" s="117"/>
      <c r="D41" s="97" t="s">
        <v>89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6" t="s">
        <v>90</v>
      </c>
      <c r="X41" s="102" t="s">
        <v>34</v>
      </c>
      <c r="Y41" s="109" t="s">
        <v>35</v>
      </c>
      <c r="Z41" s="216"/>
      <c r="AA41" s="39"/>
      <c r="AB41" s="30"/>
      <c r="AC41" s="30"/>
      <c r="AD41" s="30"/>
      <c r="AE41" s="30"/>
      <c r="AF41" s="30" t="s">
        <v>35</v>
      </c>
      <c r="AG41" s="30"/>
      <c r="AH41" s="30"/>
      <c r="AI41" s="30"/>
      <c r="AJ41" s="30"/>
      <c r="AK41" s="30"/>
      <c r="AL41" s="31" t="s">
        <v>35</v>
      </c>
      <c r="AM41" s="121">
        <f>COUNTA(AA42:AL42)/COUNTA(AA41:AL41)</f>
        <v>1</v>
      </c>
      <c r="AN41" s="223"/>
    </row>
    <row r="42" spans="1:40" ht="58.5" customHeight="1" thickBot="1">
      <c r="A42" s="126"/>
      <c r="B42" s="127"/>
      <c r="C42" s="118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218"/>
      <c r="X42" s="102"/>
      <c r="Y42" s="106" t="s">
        <v>36</v>
      </c>
      <c r="Z42" s="217"/>
      <c r="AA42" s="40"/>
      <c r="AB42" s="32"/>
      <c r="AC42" s="32"/>
      <c r="AD42" s="32"/>
      <c r="AE42" s="32"/>
      <c r="AF42" s="32" t="s">
        <v>36</v>
      </c>
      <c r="AG42" s="37"/>
      <c r="AH42" s="37"/>
      <c r="AI42" s="37"/>
      <c r="AJ42" s="37"/>
      <c r="AK42" s="37"/>
      <c r="AL42" s="38" t="s">
        <v>36</v>
      </c>
      <c r="AM42" s="224"/>
      <c r="AN42" s="223"/>
    </row>
    <row r="43" spans="1:40" ht="43.5" customHeight="1" thickBot="1">
      <c r="A43" s="126"/>
      <c r="B43" s="127"/>
      <c r="C43" s="128" t="s">
        <v>91</v>
      </c>
      <c r="D43" s="97" t="s">
        <v>92</v>
      </c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6" t="s">
        <v>93</v>
      </c>
      <c r="X43" s="102" t="s">
        <v>34</v>
      </c>
      <c r="Y43" s="103" t="s">
        <v>35</v>
      </c>
      <c r="Z43" s="219"/>
      <c r="AA43" s="44"/>
      <c r="AB43" s="35"/>
      <c r="AC43" s="35"/>
      <c r="AD43" s="35"/>
      <c r="AE43" s="35"/>
      <c r="AF43" s="35" t="s">
        <v>35</v>
      </c>
      <c r="AG43" s="35"/>
      <c r="AH43" s="35"/>
      <c r="AI43" s="35"/>
      <c r="AJ43" s="35"/>
      <c r="AK43" s="35"/>
      <c r="AL43" s="36" t="s">
        <v>35</v>
      </c>
      <c r="AM43" s="124">
        <f>COUNTA(AA44:AL44)/COUNTA(AA43:AL43)</f>
        <v>1</v>
      </c>
      <c r="AN43" s="213"/>
    </row>
    <row r="44" spans="1:40" ht="43.5" customHeight="1" thickBot="1">
      <c r="A44" s="126"/>
      <c r="B44" s="127"/>
      <c r="C44" s="220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218"/>
      <c r="X44" s="102"/>
      <c r="Y44" s="105" t="s">
        <v>36</v>
      </c>
      <c r="Z44" s="221"/>
      <c r="AA44" s="45"/>
      <c r="AB44" s="46"/>
      <c r="AC44" s="46"/>
      <c r="AD44" s="46"/>
      <c r="AE44" s="46"/>
      <c r="AF44" s="46" t="s">
        <v>36</v>
      </c>
      <c r="AG44" s="47"/>
      <c r="AH44" s="47"/>
      <c r="AI44" s="47"/>
      <c r="AJ44" s="47"/>
      <c r="AK44" s="47"/>
      <c r="AL44" s="48" t="s">
        <v>36</v>
      </c>
      <c r="AM44" s="223"/>
      <c r="AN44" s="213"/>
    </row>
    <row r="45" spans="1:40" ht="43.5" customHeight="1" thickBot="1">
      <c r="A45" s="126"/>
      <c r="B45" s="127"/>
      <c r="C45" s="220"/>
      <c r="D45" s="97" t="s">
        <v>94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6" t="s">
        <v>93</v>
      </c>
      <c r="X45" s="102" t="s">
        <v>34</v>
      </c>
      <c r="Y45" s="109" t="s">
        <v>35</v>
      </c>
      <c r="Z45" s="216"/>
      <c r="AA45" s="39"/>
      <c r="AB45" s="30"/>
      <c r="AC45" s="30"/>
      <c r="AD45" s="30"/>
      <c r="AE45" s="30"/>
      <c r="AF45" s="30" t="s">
        <v>35</v>
      </c>
      <c r="AG45" s="30"/>
      <c r="AH45" s="30"/>
      <c r="AI45" s="30"/>
      <c r="AJ45" s="30"/>
      <c r="AK45" s="30"/>
      <c r="AL45" s="31" t="s">
        <v>35</v>
      </c>
      <c r="AM45" s="121">
        <f>COUNTA(AA46:AL46)/COUNTA(AA45:AL45)</f>
        <v>1</v>
      </c>
      <c r="AN45" s="223"/>
    </row>
    <row r="46" spans="1:40" ht="43.5" customHeight="1" thickBot="1">
      <c r="A46" s="126"/>
      <c r="B46" s="127"/>
      <c r="C46" s="220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218"/>
      <c r="X46" s="102"/>
      <c r="Y46" s="106" t="s">
        <v>36</v>
      </c>
      <c r="Z46" s="217"/>
      <c r="AA46" s="40"/>
      <c r="AB46" s="32"/>
      <c r="AC46" s="32"/>
      <c r="AD46" s="32"/>
      <c r="AE46" s="32"/>
      <c r="AF46" s="32" t="s">
        <v>36</v>
      </c>
      <c r="AG46" s="37"/>
      <c r="AH46" s="37"/>
      <c r="AI46" s="37"/>
      <c r="AJ46" s="37"/>
      <c r="AK46" s="37"/>
      <c r="AL46" s="38" t="s">
        <v>36</v>
      </c>
      <c r="AM46" s="224"/>
      <c r="AN46" s="223"/>
    </row>
    <row r="47" spans="1:40" ht="43.5" customHeight="1" thickBot="1">
      <c r="A47" s="126"/>
      <c r="B47" s="127"/>
      <c r="C47" s="220"/>
      <c r="D47" s="97" t="s">
        <v>95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6" t="s">
        <v>93</v>
      </c>
      <c r="X47" s="102" t="s">
        <v>34</v>
      </c>
      <c r="Y47" s="103" t="s">
        <v>35</v>
      </c>
      <c r="Z47" s="219"/>
      <c r="AA47" s="44"/>
      <c r="AB47" s="35"/>
      <c r="AC47" s="35"/>
      <c r="AD47" s="35"/>
      <c r="AE47" s="35"/>
      <c r="AF47" s="35" t="s">
        <v>35</v>
      </c>
      <c r="AG47" s="35"/>
      <c r="AH47" s="35"/>
      <c r="AI47" s="35"/>
      <c r="AJ47" s="35"/>
      <c r="AK47" s="35"/>
      <c r="AL47" s="36" t="s">
        <v>35</v>
      </c>
      <c r="AM47" s="124">
        <f>COUNTA(AA48:AL48)/COUNTA(AA47:AL47)</f>
        <v>1</v>
      </c>
      <c r="AN47" s="213"/>
    </row>
    <row r="48" spans="1:40" ht="43.5" customHeight="1" thickBot="1">
      <c r="A48" s="126"/>
      <c r="B48" s="127"/>
      <c r="C48" s="220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218"/>
      <c r="X48" s="102"/>
      <c r="Y48" s="105" t="s">
        <v>36</v>
      </c>
      <c r="Z48" s="221"/>
      <c r="AA48" s="45"/>
      <c r="AB48" s="46"/>
      <c r="AC48" s="46"/>
      <c r="AD48" s="46"/>
      <c r="AE48" s="46"/>
      <c r="AF48" s="46" t="s">
        <v>36</v>
      </c>
      <c r="AG48" s="47"/>
      <c r="AH48" s="47"/>
      <c r="AI48" s="47"/>
      <c r="AJ48" s="47"/>
      <c r="AK48" s="47"/>
      <c r="AL48" s="48" t="s">
        <v>36</v>
      </c>
      <c r="AM48" s="223"/>
      <c r="AN48" s="213"/>
    </row>
    <row r="49" spans="1:40" ht="43.5" customHeight="1" thickBot="1">
      <c r="A49" s="126"/>
      <c r="B49" s="127"/>
      <c r="C49" s="220"/>
      <c r="D49" s="97" t="s">
        <v>96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6" t="s">
        <v>93</v>
      </c>
      <c r="X49" s="102" t="s">
        <v>34</v>
      </c>
      <c r="Y49" s="109" t="s">
        <v>35</v>
      </c>
      <c r="Z49" s="216"/>
      <c r="AA49" s="39"/>
      <c r="AB49" s="30"/>
      <c r="AC49" s="30"/>
      <c r="AD49" s="30"/>
      <c r="AE49" s="30"/>
      <c r="AF49" s="30" t="s">
        <v>35</v>
      </c>
      <c r="AG49" s="30"/>
      <c r="AH49" s="30"/>
      <c r="AI49" s="30"/>
      <c r="AJ49" s="30"/>
      <c r="AK49" s="30"/>
      <c r="AL49" s="31" t="s">
        <v>35</v>
      </c>
      <c r="AM49" s="121">
        <f>COUNTA(AA50:AL50)/COUNTA(AA49:AL49)</f>
        <v>1</v>
      </c>
      <c r="AN49" s="223"/>
    </row>
    <row r="50" spans="1:40" ht="43.5" customHeight="1" thickBot="1">
      <c r="A50" s="126"/>
      <c r="B50" s="127"/>
      <c r="C50" s="220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218"/>
      <c r="X50" s="102"/>
      <c r="Y50" s="106" t="s">
        <v>36</v>
      </c>
      <c r="Z50" s="217"/>
      <c r="AA50" s="40"/>
      <c r="AB50" s="32"/>
      <c r="AC50" s="32"/>
      <c r="AD50" s="32"/>
      <c r="AE50" s="32"/>
      <c r="AF50" s="32" t="s">
        <v>36</v>
      </c>
      <c r="AG50" s="37"/>
      <c r="AH50" s="37"/>
      <c r="AI50" s="37"/>
      <c r="AJ50" s="37"/>
      <c r="AK50" s="37"/>
      <c r="AL50" s="38" t="s">
        <v>36</v>
      </c>
      <c r="AM50" s="224"/>
      <c r="AN50" s="223"/>
    </row>
    <row r="51" spans="1:40" ht="43.5" customHeight="1" thickBot="1">
      <c r="A51" s="126"/>
      <c r="B51" s="127"/>
      <c r="C51" s="220"/>
      <c r="D51" s="97" t="s">
        <v>97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6" t="s">
        <v>93</v>
      </c>
      <c r="X51" s="102" t="s">
        <v>34</v>
      </c>
      <c r="Y51" s="103" t="s">
        <v>35</v>
      </c>
      <c r="Z51" s="219"/>
      <c r="AA51" s="44"/>
      <c r="AB51" s="35"/>
      <c r="AC51" s="35"/>
      <c r="AD51" s="35"/>
      <c r="AE51" s="35"/>
      <c r="AF51" s="35" t="s">
        <v>35</v>
      </c>
      <c r="AG51" s="35"/>
      <c r="AH51" s="35"/>
      <c r="AI51" s="35"/>
      <c r="AJ51" s="35"/>
      <c r="AK51" s="35"/>
      <c r="AL51" s="36" t="s">
        <v>35</v>
      </c>
      <c r="AM51" s="124">
        <f>COUNTA(AA52:AL52)/COUNTA(AA51:AL51)</f>
        <v>1</v>
      </c>
      <c r="AN51" s="213"/>
    </row>
    <row r="52" spans="1:40" ht="43.5" customHeight="1" thickBot="1">
      <c r="A52" s="126"/>
      <c r="B52" s="127"/>
      <c r="C52" s="220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218"/>
      <c r="X52" s="102"/>
      <c r="Y52" s="105" t="s">
        <v>36</v>
      </c>
      <c r="Z52" s="221"/>
      <c r="AA52" s="45"/>
      <c r="AB52" s="46"/>
      <c r="AC52" s="46"/>
      <c r="AD52" s="46"/>
      <c r="AE52" s="46"/>
      <c r="AF52" s="46" t="s">
        <v>36</v>
      </c>
      <c r="AG52" s="47"/>
      <c r="AH52" s="47"/>
      <c r="AI52" s="47"/>
      <c r="AJ52" s="47"/>
      <c r="AK52" s="47"/>
      <c r="AL52" s="48" t="s">
        <v>36</v>
      </c>
      <c r="AM52" s="223"/>
      <c r="AN52" s="213"/>
    </row>
    <row r="53" spans="1:40" ht="43.5" customHeight="1" thickBot="1">
      <c r="A53" s="126"/>
      <c r="B53" s="127"/>
      <c r="C53" s="220"/>
      <c r="D53" s="97" t="s">
        <v>98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6" t="s">
        <v>93</v>
      </c>
      <c r="X53" s="102" t="s">
        <v>34</v>
      </c>
      <c r="Y53" s="109" t="s">
        <v>35</v>
      </c>
      <c r="Z53" s="216"/>
      <c r="AA53" s="39"/>
      <c r="AB53" s="30"/>
      <c r="AC53" s="30"/>
      <c r="AD53" s="30"/>
      <c r="AE53" s="30"/>
      <c r="AF53" s="30" t="s">
        <v>35</v>
      </c>
      <c r="AG53" s="30"/>
      <c r="AH53" s="30"/>
      <c r="AI53" s="30"/>
      <c r="AJ53" s="30"/>
      <c r="AK53" s="30"/>
      <c r="AL53" s="31" t="s">
        <v>35</v>
      </c>
      <c r="AM53" s="121">
        <f>COUNTA(AA54:AL54)/COUNTA(AA53:AL53)</f>
        <v>1</v>
      </c>
      <c r="AN53" s="223"/>
    </row>
    <row r="54" spans="1:40" ht="43.5" customHeight="1" thickBot="1">
      <c r="A54" s="126"/>
      <c r="B54" s="127"/>
      <c r="C54" s="220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227"/>
      <c r="X54" s="102"/>
      <c r="Y54" s="106" t="s">
        <v>36</v>
      </c>
      <c r="Z54" s="217"/>
      <c r="AA54" s="40"/>
      <c r="AB54" s="32"/>
      <c r="AC54" s="32"/>
      <c r="AD54" s="32"/>
      <c r="AE54" s="32"/>
      <c r="AF54" s="32" t="s">
        <v>36</v>
      </c>
      <c r="AG54" s="37"/>
      <c r="AH54" s="37"/>
      <c r="AI54" s="37"/>
      <c r="AJ54" s="37"/>
      <c r="AK54" s="37"/>
      <c r="AL54" s="38" t="s">
        <v>36</v>
      </c>
      <c r="AM54" s="224"/>
      <c r="AN54" s="223"/>
    </row>
    <row r="55" spans="1:40" ht="43.5" customHeight="1" thickBot="1">
      <c r="A55" s="126"/>
      <c r="B55" s="127"/>
      <c r="C55" s="129" t="s">
        <v>99</v>
      </c>
      <c r="D55" s="136" t="s">
        <v>100</v>
      </c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7"/>
      <c r="W55" s="132" t="s">
        <v>101</v>
      </c>
      <c r="X55" s="133" t="s">
        <v>34</v>
      </c>
      <c r="Y55" s="103" t="s">
        <v>35</v>
      </c>
      <c r="Z55" s="219"/>
      <c r="AA55" s="35"/>
      <c r="AB55" s="35" t="s">
        <v>35</v>
      </c>
      <c r="AC55" s="35"/>
      <c r="AD55" s="35" t="s">
        <v>35</v>
      </c>
      <c r="AE55" s="35"/>
      <c r="AF55" s="35" t="s">
        <v>35</v>
      </c>
      <c r="AG55" s="51"/>
      <c r="AH55" s="35" t="s">
        <v>35</v>
      </c>
      <c r="AI55" s="51"/>
      <c r="AJ55" s="35" t="s">
        <v>35</v>
      </c>
      <c r="AK55" s="35"/>
      <c r="AL55" s="36" t="s">
        <v>35</v>
      </c>
      <c r="AM55" s="124">
        <f>COUNTA(AA56:AL56)/COUNTA(AA55:AL55)</f>
        <v>1</v>
      </c>
      <c r="AN55" s="213"/>
    </row>
    <row r="56" spans="1:40" ht="43.5" customHeight="1" thickBot="1">
      <c r="A56" s="126"/>
      <c r="B56" s="127"/>
      <c r="C56" s="130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7"/>
      <c r="W56" s="132"/>
      <c r="X56" s="133"/>
      <c r="Y56" s="105" t="s">
        <v>36</v>
      </c>
      <c r="Z56" s="221"/>
      <c r="AA56" s="46"/>
      <c r="AB56" s="46" t="s">
        <v>36</v>
      </c>
      <c r="AC56" s="46"/>
      <c r="AD56" s="46" t="s">
        <v>36</v>
      </c>
      <c r="AE56" s="46"/>
      <c r="AF56" s="46" t="s">
        <v>36</v>
      </c>
      <c r="AG56" s="47"/>
      <c r="AH56" s="47" t="s">
        <v>36</v>
      </c>
      <c r="AI56" s="47"/>
      <c r="AJ56" s="47" t="s">
        <v>36</v>
      </c>
      <c r="AK56" s="47"/>
      <c r="AL56" s="49" t="s">
        <v>36</v>
      </c>
      <c r="AM56" s="223"/>
      <c r="AN56" s="213"/>
    </row>
    <row r="57" spans="1:40" ht="43.5" customHeight="1" thickBot="1">
      <c r="A57" s="126"/>
      <c r="B57" s="127"/>
      <c r="C57" s="130"/>
      <c r="D57" s="136" t="s">
        <v>102</v>
      </c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7"/>
      <c r="W57" s="132" t="s">
        <v>103</v>
      </c>
      <c r="X57" s="134" t="s">
        <v>34</v>
      </c>
      <c r="Y57" s="109" t="s">
        <v>35</v>
      </c>
      <c r="Z57" s="216"/>
      <c r="AA57" s="39"/>
      <c r="AB57" s="30" t="s">
        <v>35</v>
      </c>
      <c r="AC57" s="30"/>
      <c r="AD57" s="30"/>
      <c r="AE57" s="30" t="s">
        <v>35</v>
      </c>
      <c r="AF57" s="30"/>
      <c r="AG57" s="30"/>
      <c r="AH57" s="30" t="s">
        <v>35</v>
      </c>
      <c r="AI57" s="30"/>
      <c r="AJ57" s="30"/>
      <c r="AK57" s="30" t="s">
        <v>35</v>
      </c>
      <c r="AL57" s="31"/>
      <c r="AM57" s="122">
        <f>COUNTA(AA58:AL58)/COUNTA(AA57:AL57)</f>
        <v>1</v>
      </c>
      <c r="AN57" s="223"/>
    </row>
    <row r="58" spans="1:40" ht="43.5" customHeight="1" thickBot="1">
      <c r="A58" s="126"/>
      <c r="B58" s="127"/>
      <c r="C58" s="130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/>
      <c r="W58" s="132"/>
      <c r="X58" s="135"/>
      <c r="Y58" s="105" t="s">
        <v>36</v>
      </c>
      <c r="Z58" s="221"/>
      <c r="AA58" s="54"/>
      <c r="AB58" s="46" t="s">
        <v>36</v>
      </c>
      <c r="AC58" s="55"/>
      <c r="AD58" s="55"/>
      <c r="AE58" s="46" t="s">
        <v>36</v>
      </c>
      <c r="AF58" s="55"/>
      <c r="AG58" s="55"/>
      <c r="AH58" s="46" t="s">
        <v>36</v>
      </c>
      <c r="AI58" s="55"/>
      <c r="AJ58" s="55"/>
      <c r="AK58" s="46" t="s">
        <v>36</v>
      </c>
      <c r="AL58" s="56"/>
      <c r="AM58" s="138"/>
      <c r="AN58" s="223"/>
    </row>
    <row r="59" spans="1:40" ht="43.5" customHeight="1" thickBot="1">
      <c r="A59" s="126"/>
      <c r="B59" s="127"/>
      <c r="C59" s="130"/>
      <c r="D59" s="136" t="s">
        <v>104</v>
      </c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7"/>
      <c r="W59" s="132" t="s">
        <v>105</v>
      </c>
      <c r="X59" s="134" t="s">
        <v>34</v>
      </c>
      <c r="Y59" s="109" t="s">
        <v>35</v>
      </c>
      <c r="Z59" s="228"/>
      <c r="AA59" s="30"/>
      <c r="AB59" s="30"/>
      <c r="AC59" s="30"/>
      <c r="AD59" s="30"/>
      <c r="AE59" s="30"/>
      <c r="AF59" s="30"/>
      <c r="AG59" s="30"/>
      <c r="AH59" s="30"/>
      <c r="AI59" s="30"/>
      <c r="AJ59" s="30" t="s">
        <v>35</v>
      </c>
      <c r="AK59" s="30"/>
      <c r="AL59" s="31"/>
      <c r="AM59" s="122">
        <f>COUNTA(AA60:AL60)/COUNTA(AA59:AL59)</f>
        <v>1</v>
      </c>
      <c r="AN59" s="223"/>
    </row>
    <row r="60" spans="1:40" ht="43.5" customHeight="1" thickBot="1">
      <c r="A60" s="126"/>
      <c r="B60" s="127"/>
      <c r="C60" s="131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7"/>
      <c r="W60" s="132"/>
      <c r="X60" s="135"/>
      <c r="Y60" s="106" t="s">
        <v>36</v>
      </c>
      <c r="Z60" s="229"/>
      <c r="AA60" s="32"/>
      <c r="AB60" s="32"/>
      <c r="AC60" s="32"/>
      <c r="AD60" s="32"/>
      <c r="AE60" s="32"/>
      <c r="AF60" s="32"/>
      <c r="AG60" s="32"/>
      <c r="AH60" s="32"/>
      <c r="AI60" s="32"/>
      <c r="AJ60" s="32" t="s">
        <v>36</v>
      </c>
      <c r="AK60" s="32"/>
      <c r="AL60" s="33"/>
      <c r="AM60" s="138"/>
      <c r="AN60" s="223"/>
    </row>
    <row r="61" spans="1:40" ht="43.5" customHeight="1" thickBot="1">
      <c r="A61" s="139" t="s">
        <v>106</v>
      </c>
      <c r="B61" s="140" t="s">
        <v>107</v>
      </c>
      <c r="C61" s="141" t="s">
        <v>108</v>
      </c>
      <c r="D61" s="125" t="s">
        <v>109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42" t="s">
        <v>110</v>
      </c>
      <c r="X61" s="102" t="s">
        <v>34</v>
      </c>
      <c r="Y61" s="103" t="s">
        <v>35</v>
      </c>
      <c r="Z61" s="219"/>
      <c r="AA61" s="44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6" t="s">
        <v>35</v>
      </c>
      <c r="AM61" s="124">
        <f>COUNTA(AA62:AL62)/COUNTA(AA61:AL61)</f>
        <v>1</v>
      </c>
      <c r="AN61" s="145">
        <f>AVERAGE(AM61:AM66)</f>
        <v>1</v>
      </c>
    </row>
    <row r="62" spans="1:40" ht="43.5" customHeight="1" thickBot="1">
      <c r="A62" s="230"/>
      <c r="B62" s="230"/>
      <c r="C62" s="220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218"/>
      <c r="X62" s="102"/>
      <c r="Y62" s="105" t="s">
        <v>36</v>
      </c>
      <c r="Z62" s="221"/>
      <c r="AA62" s="45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9" t="s">
        <v>36</v>
      </c>
      <c r="AM62" s="223"/>
      <c r="AN62" s="213"/>
    </row>
    <row r="63" spans="1:40" ht="43.5" customHeight="1" thickBot="1">
      <c r="A63" s="230"/>
      <c r="B63" s="230"/>
      <c r="C63" s="220"/>
      <c r="D63" s="97" t="s">
        <v>111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6" t="s">
        <v>112</v>
      </c>
      <c r="X63" s="102" t="s">
        <v>34</v>
      </c>
      <c r="Y63" s="109" t="s">
        <v>35</v>
      </c>
      <c r="Z63" s="216"/>
      <c r="AA63" s="39" t="s">
        <v>35</v>
      </c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1" t="s">
        <v>35</v>
      </c>
      <c r="AM63" s="121">
        <f>COUNTA(AA64:AL64)/COUNTA(AA63:AL63)</f>
        <v>1</v>
      </c>
      <c r="AN63" s="223"/>
    </row>
    <row r="64" spans="1:40" ht="43.5" customHeight="1" thickBot="1">
      <c r="A64" s="230"/>
      <c r="B64" s="230"/>
      <c r="C64" s="220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218"/>
      <c r="X64" s="102"/>
      <c r="Y64" s="106" t="s">
        <v>36</v>
      </c>
      <c r="Z64" s="217"/>
      <c r="AA64" s="40" t="s">
        <v>36</v>
      </c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3" t="s">
        <v>36</v>
      </c>
      <c r="AM64" s="224"/>
      <c r="AN64" s="223"/>
    </row>
    <row r="65" spans="1:40" ht="43.5" customHeight="1" thickBot="1">
      <c r="A65" s="230"/>
      <c r="B65" s="230"/>
      <c r="C65" s="220"/>
      <c r="D65" s="97" t="s">
        <v>113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6" t="s">
        <v>114</v>
      </c>
      <c r="X65" s="102" t="s">
        <v>34</v>
      </c>
      <c r="Y65" s="103" t="s">
        <v>35</v>
      </c>
      <c r="Z65" s="219"/>
      <c r="AA65" s="4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6" t="s">
        <v>35</v>
      </c>
      <c r="AM65" s="124">
        <f>COUNTA(AA66:AL66)/COUNTA(AA65:AL65)</f>
        <v>1</v>
      </c>
      <c r="AN65" s="213"/>
    </row>
    <row r="66" spans="1:40" ht="43.5" customHeight="1" thickBot="1">
      <c r="A66" s="230"/>
      <c r="B66" s="230"/>
      <c r="C66" s="220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218"/>
      <c r="X66" s="102"/>
      <c r="Y66" s="105" t="s">
        <v>36</v>
      </c>
      <c r="Z66" s="221"/>
      <c r="AA66" s="45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9" t="s">
        <v>36</v>
      </c>
      <c r="AM66" s="223"/>
      <c r="AN66" s="213"/>
    </row>
    <row r="67" spans="1:40" ht="54" customHeight="1" thickBot="1">
      <c r="A67" s="152" t="s">
        <v>115</v>
      </c>
      <c r="B67" s="153" t="s">
        <v>116</v>
      </c>
      <c r="C67" s="154" t="s">
        <v>117</v>
      </c>
      <c r="D67" s="65" t="s">
        <v>118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96" t="s">
        <v>119</v>
      </c>
      <c r="X67" s="102" t="s">
        <v>34</v>
      </c>
      <c r="Y67" s="109" t="s">
        <v>35</v>
      </c>
      <c r="Z67" s="216"/>
      <c r="AA67" s="39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1" t="s">
        <v>35</v>
      </c>
      <c r="AM67" s="121">
        <f>COUNTA(AA68:AL68)/COUNTA(AA67:AL67)</f>
        <v>1</v>
      </c>
      <c r="AN67" s="104">
        <f>AVERAGE(AM67:AM68)</f>
        <v>1</v>
      </c>
    </row>
    <row r="68" spans="1:40" ht="66" customHeight="1" thickBot="1">
      <c r="A68" s="230"/>
      <c r="B68" s="230"/>
      <c r="C68" s="22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222"/>
      <c r="X68" s="151"/>
      <c r="Y68" s="106" t="s">
        <v>36</v>
      </c>
      <c r="Z68" s="217"/>
      <c r="AA68" s="40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3" t="s">
        <v>36</v>
      </c>
      <c r="AM68" s="224"/>
      <c r="AN68" s="209"/>
    </row>
    <row r="69" spans="1:40" ht="19.5" customHeight="1">
      <c r="A69" s="14"/>
      <c r="B69" s="15"/>
      <c r="C69" s="16"/>
      <c r="D69" s="13"/>
      <c r="E69" s="13"/>
      <c r="F69" s="13"/>
      <c r="G69" s="13"/>
      <c r="H69" s="13"/>
      <c r="I69" s="13"/>
      <c r="J69" s="13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9"/>
      <c r="AN69" s="19"/>
    </row>
    <row r="70" spans="1:40" ht="27.75" customHeight="1">
      <c r="A70" s="15"/>
      <c r="B70" s="16"/>
      <c r="C70" s="13"/>
      <c r="D70" s="13"/>
      <c r="E70" s="13"/>
      <c r="F70" s="13"/>
      <c r="G70" s="13"/>
      <c r="H70" s="13"/>
      <c r="I70" s="13"/>
      <c r="J70" s="155" t="s">
        <v>120</v>
      </c>
      <c r="K70" s="17"/>
      <c r="L70" s="20" t="s">
        <v>120</v>
      </c>
      <c r="M70" s="157" t="s">
        <v>121</v>
      </c>
      <c r="N70" s="158"/>
      <c r="O70" s="158"/>
      <c r="P70" s="158"/>
      <c r="Q70" s="158"/>
      <c r="R70" s="158"/>
      <c r="S70" s="158"/>
      <c r="T70" s="158"/>
      <c r="U70" s="158"/>
      <c r="V70" s="158"/>
      <c r="W70" s="159"/>
      <c r="X70" s="21"/>
      <c r="Y70" s="143" t="s">
        <v>122</v>
      </c>
      <c r="Z70" s="231"/>
      <c r="AA70" s="144" t="s">
        <v>123</v>
      </c>
      <c r="AB70" s="232"/>
      <c r="AC70" s="233"/>
      <c r="AD70" s="144" t="s">
        <v>124</v>
      </c>
      <c r="AE70" s="232"/>
      <c r="AF70" s="233"/>
      <c r="AG70" s="144" t="s">
        <v>125</v>
      </c>
      <c r="AH70" s="232"/>
      <c r="AI70" s="233"/>
      <c r="AJ70" s="144" t="s">
        <v>126</v>
      </c>
      <c r="AK70" s="232"/>
      <c r="AL70" s="232"/>
      <c r="AM70" s="60" t="s">
        <v>127</v>
      </c>
    </row>
    <row r="71" spans="1:40" ht="42.75" customHeight="1">
      <c r="A71" s="146" t="s">
        <v>128</v>
      </c>
      <c r="B71" s="147"/>
      <c r="C71" s="147"/>
      <c r="D71" s="147"/>
      <c r="E71" s="147"/>
      <c r="F71" s="147"/>
      <c r="G71" s="147"/>
      <c r="H71" s="147"/>
      <c r="I71" s="148"/>
      <c r="J71" s="156"/>
      <c r="K71" s="23"/>
      <c r="L71" s="22" t="s">
        <v>129</v>
      </c>
      <c r="M71" s="160"/>
      <c r="N71" s="161"/>
      <c r="O71" s="161"/>
      <c r="P71" s="161"/>
      <c r="Q71" s="161"/>
      <c r="R71" s="161"/>
      <c r="S71" s="161"/>
      <c r="T71" s="161"/>
      <c r="U71" s="161"/>
      <c r="V71" s="161"/>
      <c r="W71" s="162"/>
      <c r="X71" s="21"/>
      <c r="Y71" s="149" t="s">
        <v>130</v>
      </c>
      <c r="Z71" s="234"/>
      <c r="AA71" s="150">
        <f>COUNTIF(AA11:AC68,"P")</f>
        <v>14</v>
      </c>
      <c r="AB71" s="235"/>
      <c r="AC71" s="234"/>
      <c r="AD71" s="150">
        <f>COUNTIF(AD11:AF68,"P")</f>
        <v>12</v>
      </c>
      <c r="AE71" s="235"/>
      <c r="AF71" s="234"/>
      <c r="AG71" s="150">
        <f>COUNTIF(AG11:AI68,"P")</f>
        <v>3</v>
      </c>
      <c r="AH71" s="235"/>
      <c r="AI71" s="234"/>
      <c r="AJ71" s="150">
        <f>COUNTIF(AJ11:AL68,"P")</f>
        <v>19</v>
      </c>
      <c r="AK71" s="235"/>
      <c r="AL71" s="235"/>
      <c r="AM71" s="59">
        <f>SUM(AA71:AL71)</f>
        <v>48</v>
      </c>
    </row>
    <row r="72" spans="1:40" ht="42.75" customHeight="1">
      <c r="A72" s="146" t="s">
        <v>131</v>
      </c>
      <c r="B72" s="147"/>
      <c r="C72" s="147"/>
      <c r="D72" s="147"/>
      <c r="E72" s="147"/>
      <c r="F72" s="147"/>
      <c r="G72" s="147"/>
      <c r="H72" s="147"/>
      <c r="I72" s="148"/>
      <c r="J72" s="23" t="s">
        <v>132</v>
      </c>
      <c r="K72" s="23"/>
      <c r="L72" s="22" t="s">
        <v>133</v>
      </c>
      <c r="M72" s="168"/>
      <c r="N72" s="235"/>
      <c r="O72" s="235"/>
      <c r="P72" s="235"/>
      <c r="Q72" s="235"/>
      <c r="R72" s="235"/>
      <c r="S72" s="235"/>
      <c r="T72" s="235"/>
      <c r="U72" s="235"/>
      <c r="V72" s="235"/>
      <c r="W72" s="234"/>
      <c r="X72" s="21"/>
      <c r="Y72" s="149" t="s">
        <v>134</v>
      </c>
      <c r="Z72" s="169"/>
      <c r="AA72" s="150">
        <f>COUNTIF(AA11:AC68,"E")</f>
        <v>13</v>
      </c>
      <c r="AB72" s="167"/>
      <c r="AC72" s="173"/>
      <c r="AD72" s="150">
        <f>COUNTIF(AD13:AF68,"E")</f>
        <v>12</v>
      </c>
      <c r="AE72" s="167"/>
      <c r="AF72" s="173"/>
      <c r="AG72" s="150">
        <f>COUNTIF(AG13:AI68,"E")</f>
        <v>4</v>
      </c>
      <c r="AH72" s="167"/>
      <c r="AI72" s="173"/>
      <c r="AJ72" s="150">
        <f>COUNTIF(AJ13:AL68,"E")</f>
        <v>19</v>
      </c>
      <c r="AK72" s="167"/>
      <c r="AL72" s="167"/>
      <c r="AM72" s="59">
        <f t="shared" ref="AM72" si="0">SUM(AA72:AL72)</f>
        <v>48</v>
      </c>
      <c r="AN72" s="19"/>
    </row>
    <row r="73" spans="1:40" ht="42.75" customHeight="1">
      <c r="A73" s="146" t="s">
        <v>135</v>
      </c>
      <c r="B73" s="147"/>
      <c r="C73" s="147"/>
      <c r="D73" s="147"/>
      <c r="E73" s="147"/>
      <c r="F73" s="147"/>
      <c r="G73" s="147"/>
      <c r="H73" s="147"/>
      <c r="I73" s="148"/>
      <c r="J73" s="23" t="s">
        <v>136</v>
      </c>
      <c r="K73" s="23"/>
      <c r="L73" s="22" t="s">
        <v>137</v>
      </c>
      <c r="M73" s="168"/>
      <c r="N73" s="235"/>
      <c r="O73" s="235"/>
      <c r="P73" s="235"/>
      <c r="Q73" s="235"/>
      <c r="R73" s="235"/>
      <c r="S73" s="235"/>
      <c r="T73" s="235"/>
      <c r="U73" s="235"/>
      <c r="V73" s="235"/>
      <c r="W73" s="234"/>
      <c r="X73" s="21"/>
      <c r="Y73" s="149" t="s">
        <v>138</v>
      </c>
      <c r="Z73" s="169"/>
      <c r="AA73" s="170">
        <f>AA72/AA71</f>
        <v>0.9285714285714286</v>
      </c>
      <c r="AB73" s="171"/>
      <c r="AC73" s="172"/>
      <c r="AD73" s="170">
        <f>AD72/AD71</f>
        <v>1</v>
      </c>
      <c r="AE73" s="171"/>
      <c r="AF73" s="172"/>
      <c r="AG73" s="170">
        <f>AG72/AG71</f>
        <v>1.3333333333333333</v>
      </c>
      <c r="AH73" s="171"/>
      <c r="AI73" s="172"/>
      <c r="AJ73" s="170">
        <f>AJ72/AJ71</f>
        <v>1</v>
      </c>
      <c r="AK73" s="171"/>
      <c r="AL73" s="171"/>
      <c r="AM73" s="61"/>
      <c r="AN73" s="19"/>
    </row>
    <row r="74" spans="1:40" ht="21.75" customHeight="1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</row>
    <row r="75" spans="1:40" ht="9.75" customHeight="1" thickBot="1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</row>
    <row r="76" spans="1:40" ht="32.25" customHeight="1" thickBot="1">
      <c r="C76" s="163" t="s">
        <v>139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28" t="s">
        <v>140</v>
      </c>
      <c r="Y76" s="165" t="s">
        <v>122</v>
      </c>
      <c r="Z76" s="166"/>
      <c r="AA76" s="144" t="s">
        <v>123</v>
      </c>
      <c r="AB76" s="232"/>
      <c r="AC76" s="233"/>
      <c r="AD76" s="144" t="s">
        <v>124</v>
      </c>
      <c r="AE76" s="232"/>
      <c r="AF76" s="233"/>
      <c r="AG76" s="144" t="s">
        <v>125</v>
      </c>
      <c r="AH76" s="232"/>
      <c r="AI76" s="233"/>
      <c r="AJ76" s="144" t="s">
        <v>126</v>
      </c>
      <c r="AK76" s="232"/>
      <c r="AL76" s="236"/>
    </row>
    <row r="77" spans="1:40" ht="39" customHeight="1">
      <c r="C77" s="184" t="s">
        <v>141</v>
      </c>
      <c r="D77" s="185"/>
      <c r="E77" s="185"/>
      <c r="F77" s="185"/>
      <c r="G77" s="185"/>
      <c r="H77" s="185"/>
      <c r="I77" s="186" t="s">
        <v>142</v>
      </c>
      <c r="J77" s="237"/>
      <c r="K77" s="237"/>
      <c r="L77" s="237"/>
      <c r="M77" s="237"/>
      <c r="N77" s="237"/>
      <c r="O77" s="237"/>
      <c r="P77" s="237"/>
      <c r="Q77" s="237"/>
      <c r="R77" s="237"/>
      <c r="S77" s="237"/>
      <c r="T77" s="237"/>
      <c r="U77" s="237"/>
      <c r="V77" s="237"/>
      <c r="W77" s="238"/>
      <c r="X77" s="187">
        <f>AJ79</f>
        <v>1</v>
      </c>
      <c r="Y77" s="180" t="s">
        <v>134</v>
      </c>
      <c r="Z77" s="181"/>
      <c r="AA77" s="182">
        <f>AA72</f>
        <v>13</v>
      </c>
      <c r="AB77" s="239"/>
      <c r="AC77" s="240"/>
      <c r="AD77" s="174">
        <f>AD72</f>
        <v>12</v>
      </c>
      <c r="AE77" s="239"/>
      <c r="AF77" s="240"/>
      <c r="AG77" s="174">
        <f>AG72</f>
        <v>4</v>
      </c>
      <c r="AH77" s="239"/>
      <c r="AI77" s="240"/>
      <c r="AJ77" s="174">
        <f>AJ72</f>
        <v>19</v>
      </c>
      <c r="AK77" s="239"/>
      <c r="AL77" s="241"/>
    </row>
    <row r="78" spans="1:40" ht="48.75" customHeight="1">
      <c r="C78" s="175" t="s">
        <v>143</v>
      </c>
      <c r="D78" s="176"/>
      <c r="E78" s="176"/>
      <c r="F78" s="176"/>
      <c r="G78" s="176"/>
      <c r="H78" s="176"/>
      <c r="I78" s="179" t="s">
        <v>144</v>
      </c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3"/>
      <c r="X78" s="187"/>
      <c r="Y78" s="180" t="s">
        <v>130</v>
      </c>
      <c r="Z78" s="181"/>
      <c r="AA78" s="182">
        <f>AA71</f>
        <v>14</v>
      </c>
      <c r="AB78" s="239"/>
      <c r="AC78" s="240"/>
      <c r="AD78" s="174">
        <f>AD71</f>
        <v>12</v>
      </c>
      <c r="AE78" s="239"/>
      <c r="AF78" s="240"/>
      <c r="AG78" s="174">
        <f>AG71</f>
        <v>3</v>
      </c>
      <c r="AH78" s="239"/>
      <c r="AI78" s="240"/>
      <c r="AJ78" s="174">
        <f>AJ71</f>
        <v>19</v>
      </c>
      <c r="AK78" s="239"/>
      <c r="AL78" s="241"/>
    </row>
    <row r="79" spans="1:40" ht="42" customHeight="1" thickBot="1">
      <c r="C79" s="177"/>
      <c r="D79" s="178"/>
      <c r="E79" s="178"/>
      <c r="F79" s="178"/>
      <c r="G79" s="178"/>
      <c r="H79" s="178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5"/>
      <c r="X79" s="187"/>
      <c r="Y79" s="183" t="s">
        <v>145</v>
      </c>
      <c r="Z79" s="181"/>
      <c r="AA79" s="188">
        <f>+AA77/AA78</f>
        <v>0.9285714285714286</v>
      </c>
      <c r="AB79" s="239"/>
      <c r="AC79" s="240"/>
      <c r="AD79" s="189">
        <f>+AD77/AD78</f>
        <v>1</v>
      </c>
      <c r="AE79" s="239"/>
      <c r="AF79" s="240"/>
      <c r="AG79" s="189">
        <f>+AG77/AG78</f>
        <v>1.3333333333333333</v>
      </c>
      <c r="AH79" s="239"/>
      <c r="AI79" s="240"/>
      <c r="AJ79" s="189">
        <f>+AJ77/AJ78</f>
        <v>1</v>
      </c>
      <c r="AK79" s="239"/>
      <c r="AL79" s="241"/>
    </row>
    <row r="80" spans="1:40" ht="54" customHeight="1">
      <c r="C80" s="195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7"/>
      <c r="Y80" s="201" t="s">
        <v>146</v>
      </c>
      <c r="Z80" s="181"/>
      <c r="AA80" s="202">
        <f>+AA79</f>
        <v>0.9285714285714286</v>
      </c>
      <c r="AB80" s="246"/>
      <c r="AC80" s="247"/>
      <c r="AD80" s="203">
        <f>+(AA80+AD79)/2</f>
        <v>0.9642857142857143</v>
      </c>
      <c r="AE80" s="246"/>
      <c r="AF80" s="247"/>
      <c r="AG80" s="203">
        <f>+(AD80*2+AG79)/3</f>
        <v>1.0873015873015872</v>
      </c>
      <c r="AH80" s="246"/>
      <c r="AI80" s="247"/>
      <c r="AJ80" s="203">
        <f>+(AG80*3+AJ79)/4</f>
        <v>1.0654761904761905</v>
      </c>
      <c r="AK80" s="246"/>
      <c r="AL80" s="248"/>
    </row>
    <row r="81" spans="3:38" ht="203.25" customHeight="1" thickBot="1">
      <c r="C81" s="198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200"/>
      <c r="Y81" s="204" t="s">
        <v>147</v>
      </c>
      <c r="Z81" s="205"/>
      <c r="AA81" s="190" t="s">
        <v>148</v>
      </c>
      <c r="AB81" s="191"/>
      <c r="AC81" s="191"/>
      <c r="AD81" s="190" t="s">
        <v>149</v>
      </c>
      <c r="AE81" s="191"/>
      <c r="AF81" s="191"/>
      <c r="AG81" s="190" t="s">
        <v>150</v>
      </c>
      <c r="AH81" s="191"/>
      <c r="AI81" s="191"/>
      <c r="AJ81" s="192" t="s">
        <v>151</v>
      </c>
      <c r="AK81" s="193"/>
      <c r="AL81" s="194"/>
    </row>
    <row r="82" spans="3:38" ht="8.25" customHeight="1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3:38" ht="14.25" customHeight="1"/>
    <row r="84" spans="3:38" ht="14.25" customHeight="1"/>
    <row r="85" spans="3:38" ht="14.25" customHeight="1"/>
    <row r="86" spans="3:38" ht="14.25" customHeight="1"/>
    <row r="87" spans="3:38" ht="14.25" customHeight="1"/>
    <row r="88" spans="3:38" ht="14.25" customHeight="1"/>
    <row r="89" spans="3:38" ht="14.25" customHeight="1"/>
    <row r="90" spans="3:38" ht="14.25" customHeight="1"/>
    <row r="91" spans="3:38" ht="14.25" customHeight="1"/>
    <row r="92" spans="3:38" ht="14.25" customHeight="1"/>
    <row r="93" spans="3:38" ht="14.25" customHeight="1"/>
    <row r="94" spans="3:38" ht="14.25" customHeight="1"/>
    <row r="95" spans="3:38" ht="14.25" customHeight="1"/>
    <row r="96" spans="3:38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</sheetData>
  <mergeCells count="317">
    <mergeCell ref="AD81:AF81"/>
    <mergeCell ref="AG81:AI81"/>
    <mergeCell ref="AJ81:AL81"/>
    <mergeCell ref="AG79:AI79"/>
    <mergeCell ref="AJ79:AL79"/>
    <mergeCell ref="C80:X81"/>
    <mergeCell ref="Y80:Z80"/>
    <mergeCell ref="AA80:AC80"/>
    <mergeCell ref="AD80:AF80"/>
    <mergeCell ref="AG80:AI80"/>
    <mergeCell ref="AJ80:AL80"/>
    <mergeCell ref="Y81:Z81"/>
    <mergeCell ref="AA81:AC81"/>
    <mergeCell ref="AG77:AI77"/>
    <mergeCell ref="AJ77:AL77"/>
    <mergeCell ref="C78:H79"/>
    <mergeCell ref="I78:W79"/>
    <mergeCell ref="Y78:Z78"/>
    <mergeCell ref="AA78:AC78"/>
    <mergeCell ref="AD78:AF78"/>
    <mergeCell ref="AG78:AI78"/>
    <mergeCell ref="AJ78:AL78"/>
    <mergeCell ref="Y79:Z79"/>
    <mergeCell ref="C77:H77"/>
    <mergeCell ref="I77:W77"/>
    <mergeCell ref="X77:X79"/>
    <mergeCell ref="Y77:Z77"/>
    <mergeCell ref="AA77:AC77"/>
    <mergeCell ref="AD77:AF77"/>
    <mergeCell ref="AA79:AC79"/>
    <mergeCell ref="AD79:AF79"/>
    <mergeCell ref="C76:W76"/>
    <mergeCell ref="Y76:Z76"/>
    <mergeCell ref="AA76:AC76"/>
    <mergeCell ref="AD76:AF76"/>
    <mergeCell ref="AG76:AI76"/>
    <mergeCell ref="AJ76:AL76"/>
    <mergeCell ref="AJ72:AL72"/>
    <mergeCell ref="A73:I73"/>
    <mergeCell ref="M73:W73"/>
    <mergeCell ref="Y73:Z73"/>
    <mergeCell ref="AA73:AC73"/>
    <mergeCell ref="AD73:AF73"/>
    <mergeCell ref="AG73:AI73"/>
    <mergeCell ref="AJ73:AL73"/>
    <mergeCell ref="A72:I72"/>
    <mergeCell ref="M72:W72"/>
    <mergeCell ref="Y72:Z72"/>
    <mergeCell ref="AA72:AC72"/>
    <mergeCell ref="AD72:AF72"/>
    <mergeCell ref="AG72:AI72"/>
    <mergeCell ref="A71:I71"/>
    <mergeCell ref="Y71:Z71"/>
    <mergeCell ref="AA71:AC71"/>
    <mergeCell ref="AD71:AF71"/>
    <mergeCell ref="AG71:AI71"/>
    <mergeCell ref="AJ71:AL71"/>
    <mergeCell ref="X67:X68"/>
    <mergeCell ref="Y67:Z67"/>
    <mergeCell ref="A67:A68"/>
    <mergeCell ref="B67:B68"/>
    <mergeCell ref="C67:C68"/>
    <mergeCell ref="J70:J71"/>
    <mergeCell ref="M70:W71"/>
    <mergeCell ref="D67:V68"/>
    <mergeCell ref="AM67:AM68"/>
    <mergeCell ref="AN67:AN68"/>
    <mergeCell ref="Y68:Z68"/>
    <mergeCell ref="Y70:Z70"/>
    <mergeCell ref="AA70:AC70"/>
    <mergeCell ref="AD70:AF70"/>
    <mergeCell ref="AG70:AI70"/>
    <mergeCell ref="W65:W66"/>
    <mergeCell ref="X65:X66"/>
    <mergeCell ref="Y65:Z65"/>
    <mergeCell ref="AM65:AM66"/>
    <mergeCell ref="Y66:Z66"/>
    <mergeCell ref="W67:W68"/>
    <mergeCell ref="AJ70:AL70"/>
    <mergeCell ref="AN61:AN66"/>
    <mergeCell ref="Y62:Z62"/>
    <mergeCell ref="AM63:AM64"/>
    <mergeCell ref="Y64:Z64"/>
    <mergeCell ref="A61:A66"/>
    <mergeCell ref="B61:B66"/>
    <mergeCell ref="C61:C66"/>
    <mergeCell ref="D61:V62"/>
    <mergeCell ref="W61:W62"/>
    <mergeCell ref="X61:X62"/>
    <mergeCell ref="Y61:Z61"/>
    <mergeCell ref="W63:W64"/>
    <mergeCell ref="X63:X64"/>
    <mergeCell ref="Y63:Z63"/>
    <mergeCell ref="D63:V64"/>
    <mergeCell ref="AM57:AM58"/>
    <mergeCell ref="AM59:AM60"/>
    <mergeCell ref="W57:W58"/>
    <mergeCell ref="Y57:Z57"/>
    <mergeCell ref="Y58:Z58"/>
    <mergeCell ref="AM55:AM56"/>
    <mergeCell ref="D65:V66"/>
    <mergeCell ref="AM61:AM62"/>
    <mergeCell ref="X49:X50"/>
    <mergeCell ref="Y49:Z49"/>
    <mergeCell ref="AM49:AM50"/>
    <mergeCell ref="Y50:Z50"/>
    <mergeCell ref="D51:V52"/>
    <mergeCell ref="X57:X58"/>
    <mergeCell ref="X59:X60"/>
    <mergeCell ref="W59:W60"/>
    <mergeCell ref="D55:V56"/>
    <mergeCell ref="D57:V58"/>
    <mergeCell ref="D59:V60"/>
    <mergeCell ref="Y56:Z56"/>
    <mergeCell ref="A33:A60"/>
    <mergeCell ref="B33:B60"/>
    <mergeCell ref="C43:C54"/>
    <mergeCell ref="Y47:Z47"/>
    <mergeCell ref="AM47:AM48"/>
    <mergeCell ref="Y48:Z48"/>
    <mergeCell ref="W53:W54"/>
    <mergeCell ref="X53:X54"/>
    <mergeCell ref="Y53:Z53"/>
    <mergeCell ref="AM53:AM54"/>
    <mergeCell ref="Y54:Z54"/>
    <mergeCell ref="W51:W52"/>
    <mergeCell ref="X51:X52"/>
    <mergeCell ref="Y51:Z51"/>
    <mergeCell ref="AM51:AM52"/>
    <mergeCell ref="Y52:Z52"/>
    <mergeCell ref="Y59:Z59"/>
    <mergeCell ref="Y60:Z60"/>
    <mergeCell ref="X43:X44"/>
    <mergeCell ref="Y43:Z43"/>
    <mergeCell ref="AM43:AM44"/>
    <mergeCell ref="Y44:Z44"/>
    <mergeCell ref="D45:V46"/>
    <mergeCell ref="C55:C60"/>
    <mergeCell ref="AN33:AN60"/>
    <mergeCell ref="Y34:Z34"/>
    <mergeCell ref="D35:V36"/>
    <mergeCell ref="W35:W36"/>
    <mergeCell ref="X35:X36"/>
    <mergeCell ref="Y35:Z35"/>
    <mergeCell ref="AM35:AM36"/>
    <mergeCell ref="Y36:Z36"/>
    <mergeCell ref="D33:V34"/>
    <mergeCell ref="W33:W34"/>
    <mergeCell ref="X33:X34"/>
    <mergeCell ref="D39:V40"/>
    <mergeCell ref="W39:W40"/>
    <mergeCell ref="X39:X40"/>
    <mergeCell ref="Y39:Z39"/>
    <mergeCell ref="AM39:AM40"/>
    <mergeCell ref="Y40:Z40"/>
    <mergeCell ref="D49:V50"/>
    <mergeCell ref="D53:V54"/>
    <mergeCell ref="D47:V48"/>
    <mergeCell ref="W55:W56"/>
    <mergeCell ref="X55:X56"/>
    <mergeCell ref="Y55:Z55"/>
    <mergeCell ref="W49:W50"/>
    <mergeCell ref="W47:W48"/>
    <mergeCell ref="X47:X48"/>
    <mergeCell ref="D43:V44"/>
    <mergeCell ref="W43:W44"/>
    <mergeCell ref="Y31:Z31"/>
    <mergeCell ref="AM31:AM32"/>
    <mergeCell ref="Y32:Z32"/>
    <mergeCell ref="Y33:Z33"/>
    <mergeCell ref="AM33:AM34"/>
    <mergeCell ref="X31:X32"/>
    <mergeCell ref="W45:W46"/>
    <mergeCell ref="X45:X46"/>
    <mergeCell ref="Y45:Z45"/>
    <mergeCell ref="AM45:AM46"/>
    <mergeCell ref="Y46:Z46"/>
    <mergeCell ref="C33:C42"/>
    <mergeCell ref="D37:V38"/>
    <mergeCell ref="W37:W38"/>
    <mergeCell ref="X37:X38"/>
    <mergeCell ref="D41:V42"/>
    <mergeCell ref="W41:W42"/>
    <mergeCell ref="X41:X42"/>
    <mergeCell ref="Y41:Z41"/>
    <mergeCell ref="AM41:AM42"/>
    <mergeCell ref="Y42:Z42"/>
    <mergeCell ref="Y37:Z37"/>
    <mergeCell ref="Y38:Z38"/>
    <mergeCell ref="AM37:AM38"/>
    <mergeCell ref="Y27:Z27"/>
    <mergeCell ref="AM27:AM28"/>
    <mergeCell ref="Y28:Z28"/>
    <mergeCell ref="C29:C30"/>
    <mergeCell ref="D29:V30"/>
    <mergeCell ref="W29:W30"/>
    <mergeCell ref="X29:X30"/>
    <mergeCell ref="Y29:Z29"/>
    <mergeCell ref="AM29:AM30"/>
    <mergeCell ref="Y30:Z30"/>
    <mergeCell ref="X27:X28"/>
    <mergeCell ref="W27:W28"/>
    <mergeCell ref="AN13:AN32"/>
    <mergeCell ref="Y14:Z14"/>
    <mergeCell ref="D15:J16"/>
    <mergeCell ref="K15:K16"/>
    <mergeCell ref="L15:L16"/>
    <mergeCell ref="M15:N16"/>
    <mergeCell ref="O15:P16"/>
    <mergeCell ref="Q15:R16"/>
    <mergeCell ref="W17:W18"/>
    <mergeCell ref="X17:X18"/>
    <mergeCell ref="Y17:Z17"/>
    <mergeCell ref="AM17:AM18"/>
    <mergeCell ref="Y18:Z18"/>
    <mergeCell ref="X15:X16"/>
    <mergeCell ref="Y15:Z15"/>
    <mergeCell ref="AM15:AM16"/>
    <mergeCell ref="Y16:Z16"/>
    <mergeCell ref="D19:J20"/>
    <mergeCell ref="K19:K20"/>
    <mergeCell ref="L19:L20"/>
    <mergeCell ref="D31:V32"/>
    <mergeCell ref="W31:W32"/>
    <mergeCell ref="Q21:R22"/>
    <mergeCell ref="S21:V22"/>
    <mergeCell ref="AM19:AM20"/>
    <mergeCell ref="Y20:Z20"/>
    <mergeCell ref="S19:V20"/>
    <mergeCell ref="W19:W20"/>
    <mergeCell ref="X19:X20"/>
    <mergeCell ref="Y19:Z19"/>
    <mergeCell ref="S23:V24"/>
    <mergeCell ref="W23:W24"/>
    <mergeCell ref="X23:X24"/>
    <mergeCell ref="Y23:Z23"/>
    <mergeCell ref="Y11:Z11"/>
    <mergeCell ref="AM11:AM12"/>
    <mergeCell ref="Y12:Z12"/>
    <mergeCell ref="D13:J14"/>
    <mergeCell ref="K13:K14"/>
    <mergeCell ref="L13:L14"/>
    <mergeCell ref="M13:N14"/>
    <mergeCell ref="O13:P14"/>
    <mergeCell ref="Q13:R14"/>
    <mergeCell ref="S13:V14"/>
    <mergeCell ref="Y13:Z13"/>
    <mergeCell ref="AM13:AM14"/>
    <mergeCell ref="W13:W14"/>
    <mergeCell ref="X13:X14"/>
    <mergeCell ref="B19:B32"/>
    <mergeCell ref="C19:C20"/>
    <mergeCell ref="C27:C28"/>
    <mergeCell ref="O19:P20"/>
    <mergeCell ref="Q19:R20"/>
    <mergeCell ref="M19:N20"/>
    <mergeCell ref="D27:V28"/>
    <mergeCell ref="Q17:R18"/>
    <mergeCell ref="S17:V18"/>
    <mergeCell ref="C31:C32"/>
    <mergeCell ref="O23:P24"/>
    <mergeCell ref="Q23:R24"/>
    <mergeCell ref="W21:W22"/>
    <mergeCell ref="X21:X22"/>
    <mergeCell ref="Y21:Z21"/>
    <mergeCell ref="AM21:AM22"/>
    <mergeCell ref="Y22:Z22"/>
    <mergeCell ref="AM23:AM24"/>
    <mergeCell ref="Y24:Z24"/>
    <mergeCell ref="C25:C26"/>
    <mergeCell ref="D25:V26"/>
    <mergeCell ref="C21:C22"/>
    <mergeCell ref="D21:J22"/>
    <mergeCell ref="K21:K22"/>
    <mergeCell ref="L21:L22"/>
    <mergeCell ref="W25:W26"/>
    <mergeCell ref="X25:X26"/>
    <mergeCell ref="Y25:Z25"/>
    <mergeCell ref="AM25:AM26"/>
    <mergeCell ref="Y26:Z26"/>
    <mergeCell ref="C17:C18"/>
    <mergeCell ref="D17:J18"/>
    <mergeCell ref="K17:K18"/>
    <mergeCell ref="L17:L18"/>
    <mergeCell ref="M17:N18"/>
    <mergeCell ref="O17:P18"/>
    <mergeCell ref="C23:C24"/>
    <mergeCell ref="D23:J24"/>
    <mergeCell ref="K23:K24"/>
    <mergeCell ref="L23:L24"/>
    <mergeCell ref="M23:N24"/>
    <mergeCell ref="M21:N22"/>
    <mergeCell ref="O21:P22"/>
    <mergeCell ref="A11:A32"/>
    <mergeCell ref="B11:B18"/>
    <mergeCell ref="C11:C16"/>
    <mergeCell ref="D11:J12"/>
    <mergeCell ref="W11:W12"/>
    <mergeCell ref="X11:X12"/>
    <mergeCell ref="A1:AN1"/>
    <mergeCell ref="A2:AN2"/>
    <mergeCell ref="A4:X4"/>
    <mergeCell ref="Z4:AN4"/>
    <mergeCell ref="A5:X5"/>
    <mergeCell ref="Z5:AN5"/>
    <mergeCell ref="A8:AN8"/>
    <mergeCell ref="A9:A10"/>
    <mergeCell ref="B9:B10"/>
    <mergeCell ref="C9:C10"/>
    <mergeCell ref="D9:V10"/>
    <mergeCell ref="W9:W10"/>
    <mergeCell ref="X9:X10"/>
    <mergeCell ref="Y9:Z10"/>
    <mergeCell ref="AA9:AL9"/>
    <mergeCell ref="AN9:AN10"/>
    <mergeCell ref="S15:V16"/>
    <mergeCell ref="W15:W16"/>
  </mergeCells>
  <conditionalFormatting sqref="AA18:AA19">
    <cfRule type="cellIs" dxfId="38" priority="5" operator="equal">
      <formula>"P"</formula>
    </cfRule>
  </conditionalFormatting>
  <conditionalFormatting sqref="AA27:AK27">
    <cfRule type="cellIs" dxfId="37" priority="47" operator="equal">
      <formula>"P"</formula>
    </cfRule>
  </conditionalFormatting>
  <conditionalFormatting sqref="AA11:AL11">
    <cfRule type="cellIs" dxfId="36" priority="16" operator="equal">
      <formula>"P"</formula>
    </cfRule>
  </conditionalFormatting>
  <conditionalFormatting sqref="AA12:AL12 AA20:AL20">
    <cfRule type="cellIs" dxfId="35" priority="17" operator="equal">
      <formula>"E"</formula>
    </cfRule>
  </conditionalFormatting>
  <conditionalFormatting sqref="AA13:AL13">
    <cfRule type="cellIs" dxfId="34" priority="81" operator="equal">
      <formula>"P"</formula>
    </cfRule>
  </conditionalFormatting>
  <conditionalFormatting sqref="AA14:AL14 AA22:AL22 AA24:AL24 AA26:AL26 AA28:AL28 AA30:AL30 AA32:AL32 AA34:AL34 AA36:AL36 AA38:AL38 AA40:AL40 AA42:AL42 AA44:AL44 AA46:AL46 AA48:AL48 AA50:AL50 AA52:AL52 AA54:AL54 AE55 AG55 AI55 AA56:AL56 AA60:AL60 AA62:AL62 AA64:AL64 AA66:AL66 AA68:AL69">
    <cfRule type="cellIs" dxfId="33" priority="83" operator="equal">
      <formula>"E"</formula>
    </cfRule>
  </conditionalFormatting>
  <conditionalFormatting sqref="AA15:AL15">
    <cfRule type="cellIs" dxfId="32" priority="23" operator="equal">
      <formula>"P"</formula>
    </cfRule>
  </conditionalFormatting>
  <conditionalFormatting sqref="AA16:AL16">
    <cfRule type="cellIs" dxfId="31" priority="18" operator="equal">
      <formula>"E"</formula>
    </cfRule>
  </conditionalFormatting>
  <conditionalFormatting sqref="AA17:AL17">
    <cfRule type="cellIs" dxfId="30" priority="76" operator="equal">
      <formula>"P"</formula>
    </cfRule>
  </conditionalFormatting>
  <conditionalFormatting sqref="AA18:AL18">
    <cfRule type="cellIs" dxfId="29" priority="6" operator="equal">
      <formula>"E"</formula>
    </cfRule>
  </conditionalFormatting>
  <conditionalFormatting sqref="AA21:AL21">
    <cfRule type="cellIs" dxfId="28" priority="74" operator="equal">
      <formula>"P"</formula>
    </cfRule>
  </conditionalFormatting>
  <conditionalFormatting sqref="AA23:AL23">
    <cfRule type="cellIs" dxfId="27" priority="73" operator="equal">
      <formula>"P"</formula>
    </cfRule>
  </conditionalFormatting>
  <conditionalFormatting sqref="AA25:AL25">
    <cfRule type="cellIs" dxfId="26" priority="36" operator="equal">
      <formula>"P"</formula>
    </cfRule>
  </conditionalFormatting>
  <conditionalFormatting sqref="AA29:AL29">
    <cfRule type="cellIs" dxfId="25" priority="70" operator="equal">
      <formula>"P"</formula>
    </cfRule>
  </conditionalFormatting>
  <conditionalFormatting sqref="AA31:AL31">
    <cfRule type="cellIs" dxfId="24" priority="32" operator="equal">
      <formula>"P"</formula>
    </cfRule>
  </conditionalFormatting>
  <conditionalFormatting sqref="AA33:AL33">
    <cfRule type="cellIs" dxfId="23" priority="37" operator="equal">
      <formula>"P"</formula>
    </cfRule>
  </conditionalFormatting>
  <conditionalFormatting sqref="AA35:AL35">
    <cfRule type="cellIs" dxfId="22" priority="29" operator="equal">
      <formula>"P"</formula>
    </cfRule>
  </conditionalFormatting>
  <conditionalFormatting sqref="AA37:AL37">
    <cfRule type="cellIs" dxfId="21" priority="7" operator="equal">
      <formula>"P"</formula>
    </cfRule>
  </conditionalFormatting>
  <conditionalFormatting sqref="AA39:AL39">
    <cfRule type="cellIs" dxfId="20" priority="24" operator="equal">
      <formula>"P"</formula>
    </cfRule>
  </conditionalFormatting>
  <conditionalFormatting sqref="AA41:AL41">
    <cfRule type="cellIs" dxfId="19" priority="63" operator="equal">
      <formula>"P"</formula>
    </cfRule>
  </conditionalFormatting>
  <conditionalFormatting sqref="AA43:AL43">
    <cfRule type="cellIs" dxfId="18" priority="62" operator="equal">
      <formula>"P"</formula>
    </cfRule>
  </conditionalFormatting>
  <conditionalFormatting sqref="AA45:AL45">
    <cfRule type="cellIs" dxfId="17" priority="61" operator="equal">
      <formula>"P"</formula>
    </cfRule>
  </conditionalFormatting>
  <conditionalFormatting sqref="AA47:AL47">
    <cfRule type="cellIs" dxfId="16" priority="60" operator="equal">
      <formula>"P"</formula>
    </cfRule>
  </conditionalFormatting>
  <conditionalFormatting sqref="AA49:AL49">
    <cfRule type="cellIs" dxfId="15" priority="59" operator="equal">
      <formula>"P"</formula>
    </cfRule>
  </conditionalFormatting>
  <conditionalFormatting sqref="AA51:AL51">
    <cfRule type="cellIs" dxfId="14" priority="58" operator="equal">
      <formula>"P"</formula>
    </cfRule>
  </conditionalFormatting>
  <conditionalFormatting sqref="AA53:AL53">
    <cfRule type="cellIs" dxfId="13" priority="57" operator="equal">
      <formula>"P"</formula>
    </cfRule>
  </conditionalFormatting>
  <conditionalFormatting sqref="AA57:AL57 AA58 AC58:AD58 AF58:AG58 AI58:AJ58 AL58 AA59:AL59">
    <cfRule type="cellIs" dxfId="12" priority="31" operator="equal">
      <formula>"P"</formula>
    </cfRule>
  </conditionalFormatting>
  <conditionalFormatting sqref="AA61:AL61">
    <cfRule type="cellIs" dxfId="11" priority="52" operator="equal">
      <formula>"P"</formula>
    </cfRule>
  </conditionalFormatting>
  <conditionalFormatting sqref="AA63:AL63">
    <cfRule type="cellIs" dxfId="10" priority="40" operator="equal">
      <formula>"P"</formula>
    </cfRule>
  </conditionalFormatting>
  <conditionalFormatting sqref="AA65:AL65">
    <cfRule type="cellIs" dxfId="9" priority="49" operator="equal">
      <formula>"P"</formula>
    </cfRule>
  </conditionalFormatting>
  <conditionalFormatting sqref="AA67:AL67">
    <cfRule type="cellIs" dxfId="8" priority="39" operator="equal">
      <formula>"P"</formula>
    </cfRule>
  </conditionalFormatting>
  <conditionalFormatting sqref="AB58">
    <cfRule type="cellIs" dxfId="7" priority="4" operator="equal">
      <formula>"E"</formula>
    </cfRule>
  </conditionalFormatting>
  <conditionalFormatting sqref="AC19:AL19 AA55:AD55">
    <cfRule type="cellIs" dxfId="6" priority="21" operator="equal">
      <formula>"P"</formula>
    </cfRule>
  </conditionalFormatting>
  <conditionalFormatting sqref="AE58">
    <cfRule type="cellIs" dxfId="5" priority="3" operator="equal">
      <formula>"E"</formula>
    </cfRule>
  </conditionalFormatting>
  <conditionalFormatting sqref="AF55">
    <cfRule type="cellIs" dxfId="4" priority="27" operator="equal">
      <formula>"P"</formula>
    </cfRule>
  </conditionalFormatting>
  <conditionalFormatting sqref="AH55">
    <cfRule type="cellIs" dxfId="3" priority="20" operator="equal">
      <formula>"P"</formula>
    </cfRule>
  </conditionalFormatting>
  <conditionalFormatting sqref="AH58">
    <cfRule type="cellIs" dxfId="2" priority="2" operator="equal">
      <formula>"E"</formula>
    </cfRule>
  </conditionalFormatting>
  <conditionalFormatting sqref="AJ55:AL55">
    <cfRule type="cellIs" dxfId="1" priority="19" operator="equal">
      <formula>"P"</formula>
    </cfRule>
  </conditionalFormatting>
  <conditionalFormatting sqref="AK58">
    <cfRule type="cellIs" dxfId="0" priority="1" operator="equal">
      <formula>"E"</formula>
    </cfRule>
  </conditionalFormatting>
  <printOptions horizontalCentered="1" verticalCentered="1"/>
  <pageMargins left="0.39370078740157483" right="0.39370078740157483" top="0.39370078740157483" bottom="0.39370078740157483" header="0" footer="0"/>
  <pageSetup orientation="landscape" r:id="rId1"/>
  <rowBreaks count="3" manualBreakCount="3">
    <brk id="20" man="1"/>
    <brk id="66" man="1"/>
    <brk id="3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Rodríguez Lizcano</dc:creator>
  <cp:keywords/>
  <dc:description/>
  <cp:lastModifiedBy>sst</cp:lastModifiedBy>
  <cp:revision/>
  <dcterms:created xsi:type="dcterms:W3CDTF">2022-01-24T19:53:33Z</dcterms:created>
  <dcterms:modified xsi:type="dcterms:W3CDTF">2024-05-02T14:56:01Z</dcterms:modified>
  <cp:category/>
  <cp:contentStatus/>
</cp:coreProperties>
</file>